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360" yWindow="120" windowWidth="11625" windowHeight="7770" activeTab="2"/>
  </bookViews>
  <sheets>
    <sheet name="Données source" sheetId="47" r:id="rId1"/>
    <sheet name="Sujet" sheetId="49" r:id="rId2"/>
    <sheet name="Calculs" sheetId="50" r:id="rId3"/>
    <sheet name="Démarche" sheetId="51" r:id="rId4"/>
  </sheets>
  <calcPr calcId="145621"/>
  <pivotCaches>
    <pivotCache cacheId="4" r:id="rId5"/>
  </pivotCaches>
</workbook>
</file>

<file path=xl/calcChain.xml><?xml version="1.0" encoding="utf-8"?>
<calcChain xmlns="http://schemas.openxmlformats.org/spreadsheetml/2006/main">
  <c r="H3" i="50" l="1"/>
  <c r="H4" i="50"/>
  <c r="H5" i="50"/>
  <c r="H6" i="50"/>
  <c r="H7" i="50"/>
  <c r="H8" i="50"/>
  <c r="H9" i="50"/>
  <c r="H10" i="50"/>
  <c r="H11" i="50"/>
  <c r="H12" i="50"/>
  <c r="H13" i="50"/>
  <c r="H14" i="50"/>
  <c r="H15" i="50"/>
  <c r="H16" i="50"/>
  <c r="H17" i="50"/>
  <c r="H18" i="50"/>
  <c r="H19" i="50"/>
  <c r="H20" i="50"/>
  <c r="H21" i="50"/>
  <c r="H22" i="50"/>
  <c r="H23" i="50"/>
  <c r="H24" i="50"/>
  <c r="H25" i="50"/>
  <c r="H26" i="50"/>
  <c r="H27" i="50"/>
  <c r="H28" i="50"/>
  <c r="H29" i="50"/>
  <c r="H30" i="50"/>
  <c r="H31" i="50"/>
  <c r="H32" i="50"/>
  <c r="H33" i="50"/>
  <c r="H34" i="50"/>
  <c r="H35" i="50"/>
  <c r="H36" i="50"/>
  <c r="H37" i="50"/>
  <c r="H38" i="50"/>
  <c r="H39" i="50"/>
  <c r="H40" i="50"/>
  <c r="H41" i="50"/>
  <c r="H42" i="50"/>
  <c r="H43" i="50"/>
  <c r="H44" i="50"/>
  <c r="H45" i="50"/>
  <c r="H46" i="50"/>
  <c r="H47" i="50"/>
  <c r="H48" i="50"/>
  <c r="H49" i="50"/>
  <c r="H2" i="50"/>
  <c r="K34" i="50"/>
  <c r="K43" i="50" s="1"/>
  <c r="E9" i="50"/>
  <c r="E10" i="50"/>
  <c r="E11" i="50"/>
  <c r="E12" i="50"/>
  <c r="E13" i="50"/>
  <c r="E14" i="50"/>
  <c r="E15" i="50"/>
  <c r="E16" i="50"/>
  <c r="E17" i="50"/>
  <c r="E18" i="50"/>
  <c r="E19" i="50"/>
  <c r="E20" i="50"/>
  <c r="E21" i="50"/>
  <c r="E22" i="50"/>
  <c r="E23" i="50"/>
  <c r="E24" i="50"/>
  <c r="E25" i="50"/>
  <c r="E26" i="50"/>
  <c r="E27" i="50"/>
  <c r="E28" i="50"/>
  <c r="E29" i="50"/>
  <c r="E30" i="50"/>
  <c r="E31" i="50"/>
  <c r="E32" i="50"/>
  <c r="E33" i="50"/>
  <c r="E34" i="50"/>
  <c r="E35" i="50"/>
  <c r="E36" i="50"/>
  <c r="E37" i="50"/>
  <c r="E38" i="50"/>
  <c r="E39" i="50"/>
  <c r="E40" i="50"/>
  <c r="E41" i="50"/>
  <c r="E42" i="50"/>
  <c r="E43" i="50"/>
  <c r="E8" i="50"/>
  <c r="D9" i="50"/>
  <c r="D10" i="50"/>
  <c r="D11" i="50"/>
  <c r="D12" i="50"/>
  <c r="D13" i="50"/>
  <c r="D14" i="50"/>
  <c r="D15" i="50"/>
  <c r="D16" i="50"/>
  <c r="D17" i="50"/>
  <c r="D18" i="50"/>
  <c r="D19" i="50"/>
  <c r="D20" i="50"/>
  <c r="D21" i="50"/>
  <c r="D22" i="50"/>
  <c r="D23" i="50"/>
  <c r="D24" i="50"/>
  <c r="D25" i="50"/>
  <c r="D26" i="50"/>
  <c r="D27" i="50"/>
  <c r="D28" i="50"/>
  <c r="D29" i="50"/>
  <c r="D30" i="50"/>
  <c r="D31" i="50"/>
  <c r="D32" i="50"/>
  <c r="D33" i="50"/>
  <c r="D34" i="50"/>
  <c r="D35" i="50"/>
  <c r="D36" i="50"/>
  <c r="D37" i="50"/>
  <c r="D38" i="50"/>
  <c r="D39" i="50"/>
  <c r="D40" i="50"/>
  <c r="D41" i="50"/>
  <c r="D42" i="50"/>
  <c r="D43" i="50"/>
  <c r="D8" i="50"/>
  <c r="K50" i="50" l="1"/>
  <c r="K46" i="50"/>
  <c r="K42" i="50"/>
  <c r="K49" i="50"/>
  <c r="K45" i="50"/>
  <c r="K41" i="50"/>
  <c r="K48" i="50"/>
  <c r="K44" i="50"/>
  <c r="K40" i="50"/>
  <c r="K39" i="50"/>
  <c r="K47" i="50"/>
  <c r="K51" i="50" l="1"/>
</calcChain>
</file>

<file path=xl/sharedStrings.xml><?xml version="1.0" encoding="utf-8"?>
<sst xmlns="http://schemas.openxmlformats.org/spreadsheetml/2006/main" count="112" uniqueCount="26">
  <si>
    <t>Janvier</t>
  </si>
  <si>
    <t>Février</t>
  </si>
  <si>
    <t>Mars</t>
  </si>
  <si>
    <t>Avril</t>
  </si>
  <si>
    <t>Mai</t>
  </si>
  <si>
    <t>Juin</t>
  </si>
  <si>
    <t>Juillet</t>
  </si>
  <si>
    <t>Août</t>
  </si>
  <si>
    <t>Septembre</t>
  </si>
  <si>
    <t>Octobre</t>
  </si>
  <si>
    <t>Novembre</t>
  </si>
  <si>
    <t>Décembre</t>
  </si>
  <si>
    <t>CA Picardie</t>
  </si>
  <si>
    <t>Année</t>
  </si>
  <si>
    <t>Mois</t>
  </si>
  <si>
    <t>MM12</t>
  </si>
  <si>
    <t>RAPPORT SAISONIERS</t>
  </si>
  <si>
    <t>Moyenne de RAPPORT SAISONIERS</t>
  </si>
  <si>
    <t>Étiquettes de lignes</t>
  </si>
  <si>
    <t>Total général</t>
  </si>
  <si>
    <t>Moyenne calculée</t>
  </si>
  <si>
    <t>Coefficients saisonniers calculés avec le TCD</t>
  </si>
  <si>
    <t>Coefficients saisonniers corrigés</t>
  </si>
  <si>
    <t>Série CVS</t>
  </si>
  <si>
    <t>Moyenne</t>
  </si>
  <si>
    <t>Coefficients saisonniers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</si>
</sst>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0000000"/>
  </numFmts>
  <fonts count="4" x14ac:knownFonts="1">
    <font>
      <sz val="10"/>
      <name val="Arial"/>
    </font>
    <font>
      <b/>
      <sz val="10"/>
      <name val="Arial"/>
      <family val="2"/>
    </font>
    <font>
      <sz val="10"/>
      <name val="Arial"/>
      <family val="2"/>
    </font>
    <font>
      <b/>
      <sz val="10"/>
      <color theme="1"/>
      <name val="Arial"/>
      <family val="2"/>
    </font>
  </fonts>
  <fills count="5">
    <fill>
      <patternFill patternType="none"/>
    </fill>
    <fill>
      <patternFill patternType="gray125"/>
    </fill>
    <fill>
      <patternFill patternType="solid">
        <fgColor rgb="FFFF0000"/>
        <bgColor indexed="64"/>
      </patternFill>
    </fill>
    <fill>
      <patternFill patternType="solid">
        <fgColor theme="4" tint="0.79998168889431442"/>
        <bgColor theme="4" tint="0.79998168889431442"/>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theme="4" tint="0.39997558519241921"/>
      </top>
      <bottom style="medium">
        <color indexed="64"/>
      </bottom>
      <diagonal/>
    </border>
    <border>
      <left style="medium">
        <color indexed="64"/>
      </left>
      <right style="medium">
        <color indexed="64"/>
      </right>
      <top style="thin">
        <color theme="4" tint="0.3999755851924192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1" fillId="0" borderId="0" xfId="0" applyFont="1"/>
    <xf numFmtId="0" fontId="1" fillId="0" borderId="1" xfId="0" applyFont="1" applyBorder="1" applyAlignment="1">
      <alignment horizontal="center" vertical="center"/>
    </xf>
    <xf numFmtId="0" fontId="2" fillId="0" borderId="2" xfId="0" applyFont="1" applyBorder="1"/>
    <xf numFmtId="0" fontId="2" fillId="4" borderId="2" xfId="0" applyFont="1" applyFill="1" applyBorder="1"/>
    <xf numFmtId="0" fontId="2" fillId="0" borderId="3" xfId="0" applyFont="1" applyBorder="1"/>
    <xf numFmtId="0" fontId="0" fillId="2" borderId="2" xfId="0" applyFill="1" applyBorder="1"/>
    <xf numFmtId="1" fontId="0" fillId="0" borderId="2" xfId="0" applyNumberFormat="1" applyBorder="1"/>
    <xf numFmtId="1" fontId="0" fillId="4" borderId="2" xfId="0" applyNumberFormat="1" applyFill="1" applyBorder="1"/>
    <xf numFmtId="0" fontId="0" fillId="2" borderId="3" xfId="0" applyFill="1" applyBorder="1"/>
    <xf numFmtId="0" fontId="1" fillId="0" borderId="1" xfId="0" applyFont="1" applyBorder="1" applyAlignment="1">
      <alignment horizontal="center" vertical="center" wrapText="1"/>
    </xf>
    <xf numFmtId="0" fontId="0" fillId="0" borderId="2" xfId="0" applyNumberFormat="1" applyBorder="1"/>
    <xf numFmtId="0" fontId="0" fillId="4" borderId="2" xfId="0" applyNumberFormat="1" applyFill="1" applyBorder="1"/>
    <xf numFmtId="0" fontId="0" fillId="0" borderId="3" xfId="0" applyNumberFormat="1" applyBorder="1"/>
    <xf numFmtId="1" fontId="0" fillId="0" borderId="3" xfId="0" applyNumberFormat="1" applyBorder="1"/>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0" fillId="0" borderId="6" xfId="0" applyBorder="1"/>
    <xf numFmtId="0" fontId="0" fillId="0" borderId="0" xfId="0" applyBorder="1"/>
    <xf numFmtId="0" fontId="0" fillId="2" borderId="0" xfId="0" applyFill="1" applyBorder="1"/>
    <xf numFmtId="168" fontId="0" fillId="0" borderId="0" xfId="0" applyNumberFormat="1" applyBorder="1"/>
    <xf numFmtId="0" fontId="0" fillId="4" borderId="6" xfId="0" applyFill="1" applyBorder="1"/>
    <xf numFmtId="0" fontId="0" fillId="4" borderId="0" xfId="0" applyFill="1" applyBorder="1"/>
    <xf numFmtId="168" fontId="0" fillId="4" borderId="0" xfId="0" applyNumberFormat="1" applyFill="1" applyBorder="1"/>
    <xf numFmtId="0" fontId="0" fillId="0" borderId="7" xfId="0" applyBorder="1"/>
    <xf numFmtId="0" fontId="0" fillId="0" borderId="8" xfId="0" applyBorder="1"/>
    <xf numFmtId="0" fontId="0" fillId="2" borderId="8" xfId="0" applyFill="1" applyBorder="1"/>
    <xf numFmtId="0" fontId="0" fillId="0" borderId="4" xfId="0" applyBorder="1" applyAlignment="1">
      <alignment horizontal="left"/>
    </xf>
    <xf numFmtId="0" fontId="0" fillId="0" borderId="6" xfId="0" applyBorder="1" applyAlignment="1">
      <alignment horizontal="left"/>
    </xf>
    <xf numFmtId="0" fontId="1" fillId="0" borderId="7" xfId="0" applyFont="1" applyBorder="1" applyAlignment="1">
      <alignment horizontal="left"/>
    </xf>
    <xf numFmtId="168" fontId="0" fillId="0" borderId="1" xfId="0" applyNumberFormat="1" applyBorder="1"/>
    <xf numFmtId="168" fontId="0" fillId="0" borderId="2" xfId="0" applyNumberFormat="1" applyBorder="1"/>
    <xf numFmtId="168" fontId="0" fillId="4" borderId="2" xfId="0" applyNumberFormat="1" applyFill="1" applyBorder="1"/>
    <xf numFmtId="0" fontId="1" fillId="0" borderId="3" xfId="0" applyFont="1" applyBorder="1"/>
    <xf numFmtId="0" fontId="3" fillId="3" borderId="9" xfId="0" applyFont="1" applyFill="1" applyBorder="1" applyAlignment="1">
      <alignment horizontal="left"/>
    </xf>
    <xf numFmtId="0" fontId="3" fillId="3" borderId="10" xfId="0" applyNumberFormat="1" applyFont="1" applyFill="1" applyBorder="1"/>
    <xf numFmtId="0" fontId="0" fillId="0" borderId="4" xfId="0" pivotButton="1" applyBorder="1"/>
    <xf numFmtId="0" fontId="0" fillId="0" borderId="7" xfId="0" applyBorder="1" applyAlignment="1">
      <alignment horizontal="left"/>
    </xf>
    <xf numFmtId="0" fontId="0" fillId="0" borderId="1" xfId="0" applyBorder="1"/>
    <xf numFmtId="0" fontId="1" fillId="0" borderId="11" xfId="0" applyFont="1" applyBorder="1" applyAlignment="1">
      <alignment horizontal="center"/>
    </xf>
    <xf numFmtId="0" fontId="1" fillId="0" borderId="12" xfId="0" applyFont="1" applyBorder="1" applyAlignment="1">
      <alignment horizontal="center"/>
    </xf>
  </cellXfs>
  <cellStyles count="1">
    <cellStyle name="Normal" xfId="0" builtinId="0"/>
  </cellStyles>
  <dxfs count="5">
    <dxf>
      <border>
        <left style="medium">
          <color indexed="64"/>
        </left>
      </border>
    </dxf>
    <dxf>
      <border>
        <left style="medium">
          <color indexed="64"/>
        </left>
      </border>
    </dxf>
    <dxf>
      <border>
        <left style="medium">
          <color indexed="64"/>
        </left>
        <right style="medium">
          <color indexed="64"/>
        </right>
        <top style="medium">
          <color indexed="64"/>
        </top>
        <bottom style="medium">
          <color indexed="64"/>
        </bottom>
      </border>
    </dxf>
    <dxf>
      <fill>
        <patternFill patternType="solid">
          <bgColor rgb="FFFFFF00"/>
        </patternFill>
      </fill>
    </dxf>
    <dxf>
      <numFmt numFmtId="168" formatCode="0.000000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7</xdr:col>
      <xdr:colOff>285750</xdr:colOff>
      <xdr:row>37</xdr:row>
      <xdr:rowOff>95250</xdr:rowOff>
    </xdr:to>
    <xdr:sp macro="" textlink="">
      <xdr:nvSpPr>
        <xdr:cNvPr id="2" name="ZoneTexte 1"/>
        <xdr:cNvSpPr txBox="1"/>
      </xdr:nvSpPr>
      <xdr:spPr>
        <a:xfrm>
          <a:off x="85725" y="257175"/>
          <a:ext cx="5534025" cy="582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solidFill>
                <a:schemeClr val="dk1"/>
              </a:solidFill>
              <a:latin typeface="+mn-lt"/>
              <a:ea typeface="+mn-ea"/>
              <a:cs typeface="+mn-cs"/>
            </a:rPr>
            <a:t>Examen</a:t>
          </a:r>
          <a:r>
            <a:rPr lang="fr-FR" sz="1100" b="1" baseline="0">
              <a:solidFill>
                <a:schemeClr val="dk1"/>
              </a:solidFill>
              <a:latin typeface="+mn-lt"/>
              <a:ea typeface="+mn-ea"/>
              <a:cs typeface="+mn-cs"/>
            </a:rPr>
            <a:t> d'entrainement à la saisie sur Moodle2  </a:t>
          </a:r>
          <a:endParaRPr lang="fr-FR" sz="1100" baseline="0">
            <a:solidFill>
              <a:schemeClr val="dk1"/>
            </a:solidFill>
            <a:latin typeface="+mn-lt"/>
            <a:ea typeface="+mn-ea"/>
            <a:cs typeface="+mn-cs"/>
          </a:endParaRPr>
        </a:p>
        <a:p>
          <a:pPr fontAlgn="base"/>
          <a:endParaRPr lang="fr-FR" sz="1100" baseline="0">
            <a:solidFill>
              <a:schemeClr val="dk1"/>
            </a:solidFill>
            <a:latin typeface="+mn-lt"/>
            <a:ea typeface="+mn-ea"/>
            <a:cs typeface="+mn-cs"/>
          </a:endParaRPr>
        </a:p>
        <a:p>
          <a:r>
            <a:rPr lang="fr-FR" sz="1100" b="1" baseline="0">
              <a:solidFill>
                <a:schemeClr val="dk1"/>
              </a:solidFill>
              <a:latin typeface="+mn-lt"/>
              <a:ea typeface="+mn-ea"/>
              <a:cs typeface="+mn-cs"/>
            </a:rPr>
            <a:t>Exercice 1</a:t>
          </a:r>
          <a:endParaRPr lang="fr-FR"/>
        </a:p>
        <a:p>
          <a:r>
            <a:rPr lang="fr-FR" sz="1100">
              <a:solidFill>
                <a:schemeClr val="dk1"/>
              </a:solidFill>
              <a:latin typeface="+mn-lt"/>
              <a:ea typeface="+mn-ea"/>
              <a:cs typeface="+mn-cs"/>
            </a:rPr>
            <a:t>Il s'agit de construire la série CVS du CA de</a:t>
          </a:r>
          <a:r>
            <a:rPr lang="fr-FR" sz="1100" u="sng">
              <a:solidFill>
                <a:schemeClr val="dk1"/>
              </a:solidFill>
              <a:latin typeface="+mn-lt"/>
              <a:ea typeface="+mn-ea"/>
              <a:cs typeface="+mn-cs"/>
            </a:rPr>
            <a:t> Picardie </a:t>
          </a:r>
          <a:r>
            <a:rPr lang="fr-FR" sz="1100">
              <a:solidFill>
                <a:schemeClr val="dk1"/>
              </a:solidFill>
              <a:latin typeface="+mn-lt"/>
              <a:ea typeface="+mn-ea"/>
              <a:cs typeface="+mn-cs"/>
            </a:rPr>
            <a:t>de janvier 2002 à décembre 2005</a:t>
          </a:r>
          <a:endParaRPr lang="fr-FR"/>
        </a:p>
        <a:p>
          <a:r>
            <a:rPr lang="fr-FR" sz="1100">
              <a:solidFill>
                <a:schemeClr val="dk1"/>
              </a:solidFill>
              <a:latin typeface="+mn-lt"/>
              <a:ea typeface="+mn-ea"/>
              <a:cs typeface="+mn-cs"/>
            </a:rPr>
            <a:t>1) Calculer une première estimation de la tendance par les MM12.</a:t>
          </a:r>
          <a:endParaRPr lang="fr-FR"/>
        </a:p>
        <a:p>
          <a:r>
            <a:rPr lang="fr-FR" sz="1100">
              <a:solidFill>
                <a:schemeClr val="dk1"/>
              </a:solidFill>
              <a:latin typeface="+mn-lt"/>
              <a:ea typeface="+mn-ea"/>
              <a:cs typeface="+mn-cs"/>
            </a:rPr>
            <a:t>2) Calculer la série des rapports saisonniers.</a:t>
          </a:r>
          <a:endParaRPr lang="fr-FR"/>
        </a:p>
        <a:p>
          <a:r>
            <a:rPr lang="fr-FR" sz="1100">
              <a:solidFill>
                <a:schemeClr val="dk1"/>
              </a:solidFill>
              <a:latin typeface="+mn-lt"/>
              <a:ea typeface="+mn-ea"/>
              <a:cs typeface="+mn-cs"/>
            </a:rPr>
            <a:t>3) Calculer les coefficients saisonniers</a:t>
          </a:r>
          <a:endParaRPr lang="fr-FR"/>
        </a:p>
        <a:p>
          <a:r>
            <a:rPr lang="fr-FR" sz="1100">
              <a:solidFill>
                <a:schemeClr val="dk1"/>
              </a:solidFill>
              <a:latin typeface="+mn-lt"/>
              <a:ea typeface="+mn-ea"/>
              <a:cs typeface="+mn-cs"/>
            </a:rPr>
            <a:t>4) Calculer les coefficients saisonniers corrigés.</a:t>
          </a:r>
          <a:endParaRPr lang="fr-FR"/>
        </a:p>
        <a:p>
          <a:r>
            <a:rPr lang="fr-FR" sz="1100">
              <a:solidFill>
                <a:schemeClr val="dk1"/>
              </a:solidFill>
              <a:latin typeface="+mn-lt"/>
              <a:ea typeface="+mn-ea"/>
              <a:cs typeface="+mn-cs"/>
            </a:rPr>
            <a:t>5) Calculer la série CVS.</a:t>
          </a:r>
          <a:endParaRPr lang="fr-FR"/>
        </a:p>
        <a:p>
          <a:endParaRPr lang="fr-FR" sz="1100">
            <a:solidFill>
              <a:schemeClr val="dk1"/>
            </a:solidFill>
            <a:latin typeface="+mn-lt"/>
            <a:ea typeface="+mn-ea"/>
            <a:cs typeface="+mn-cs"/>
          </a:endParaRPr>
        </a:p>
        <a:p>
          <a:endParaRPr lang="fr-FR" sz="1100">
            <a:solidFill>
              <a:schemeClr val="dk1"/>
            </a:solidFill>
            <a:latin typeface="+mn-lt"/>
            <a:ea typeface="+mn-ea"/>
            <a:cs typeface="+mn-cs"/>
          </a:endParaRPr>
        </a:p>
        <a:p>
          <a:r>
            <a:rPr lang="fr-FR" sz="1100" b="1">
              <a:solidFill>
                <a:schemeClr val="dk1"/>
              </a:solidFill>
              <a:latin typeface="+mn-lt"/>
              <a:ea typeface="+mn-ea"/>
              <a:cs typeface="+mn-cs"/>
            </a:rPr>
            <a:t>Indications </a:t>
          </a:r>
          <a:endParaRPr lang="fr-FR"/>
        </a:p>
        <a:p>
          <a:endParaRPr lang="fr-FR" sz="1100">
            <a:solidFill>
              <a:schemeClr val="dk1"/>
            </a:solidFill>
            <a:latin typeface="+mn-lt"/>
            <a:ea typeface="+mn-ea"/>
            <a:cs typeface="+mn-cs"/>
          </a:endParaRPr>
        </a:p>
        <a:p>
          <a:pPr fontAlgn="base"/>
          <a:r>
            <a:rPr lang="fr-FR" sz="1100">
              <a:solidFill>
                <a:schemeClr val="dk1"/>
              </a:solidFill>
              <a:latin typeface="+mn-lt"/>
              <a:ea typeface="+mn-ea"/>
              <a:cs typeface="+mn-cs"/>
            </a:rPr>
            <a:t>1)  MM12</a:t>
          </a:r>
          <a:r>
            <a:rPr lang="fr-FR" sz="1100" baseline="0">
              <a:solidFill>
                <a:schemeClr val="dk1"/>
              </a:solidFill>
              <a:latin typeface="+mn-lt"/>
              <a:ea typeface="+mn-ea"/>
              <a:cs typeface="+mn-cs"/>
            </a:rPr>
            <a:t> (t=mars 2003)=</a:t>
          </a:r>
          <a:r>
            <a:rPr lang="fr-FR" sz="1100" b="0" i="0" u="none" strike="noStrike">
              <a:solidFill>
                <a:schemeClr val="dk1"/>
              </a:solidFill>
              <a:latin typeface="+mn-lt"/>
              <a:ea typeface="+mn-ea"/>
              <a:cs typeface="+mn-cs"/>
            </a:rPr>
            <a:t>3204</a:t>
          </a:r>
          <a:r>
            <a:rPr lang="fr-FR"/>
            <a:t> </a:t>
          </a:r>
          <a:r>
            <a:rPr lang="fr-FR" sz="1100">
              <a:solidFill>
                <a:schemeClr val="dk1"/>
              </a:solidFill>
              <a:latin typeface="+mn-lt"/>
              <a:ea typeface="+mn-ea"/>
              <a:cs typeface="+mn-cs"/>
            </a:rPr>
            <a:t>(affichage 0 décimale)</a:t>
          </a:r>
          <a:endParaRPr lang="fr-FR" sz="1100" baseline="0">
            <a:solidFill>
              <a:schemeClr val="dk1"/>
            </a:solidFill>
            <a:latin typeface="+mn-lt"/>
            <a:ea typeface="+mn-ea"/>
            <a:cs typeface="+mn-cs"/>
          </a:endParaRPr>
        </a:p>
        <a:p>
          <a:pPr fontAlgn="base"/>
          <a:endParaRPr lang="fr-FR" sz="1100" baseline="0">
            <a:solidFill>
              <a:schemeClr val="dk1"/>
            </a:solidFill>
            <a:latin typeface="+mn-lt"/>
            <a:ea typeface="+mn-ea"/>
            <a:cs typeface="+mn-cs"/>
          </a:endParaRPr>
        </a:p>
        <a:p>
          <a:pPr fontAlgn="base"/>
          <a:r>
            <a:rPr lang="fr-FR" sz="1100" baseline="0">
              <a:solidFill>
                <a:schemeClr val="dk1"/>
              </a:solidFill>
              <a:latin typeface="+mn-lt"/>
              <a:ea typeface="+mn-ea"/>
              <a:cs typeface="+mn-cs"/>
            </a:rPr>
            <a:t>2) Coefficient saisonnier d'avril =</a:t>
          </a:r>
          <a:r>
            <a:rPr lang="fr-FR" sz="1100" b="0" i="0">
              <a:solidFill>
                <a:schemeClr val="dk1"/>
              </a:solidFill>
              <a:latin typeface="+mn-lt"/>
              <a:ea typeface="+mn-ea"/>
              <a:cs typeface="+mn-cs"/>
            </a:rPr>
            <a:t> </a:t>
          </a:r>
          <a:r>
            <a:rPr lang="fr-FR" sz="1100">
              <a:solidFill>
                <a:schemeClr val="dk1"/>
              </a:solidFill>
              <a:latin typeface="+mn-lt"/>
              <a:ea typeface="+mn-ea"/>
              <a:cs typeface="+mn-cs"/>
            </a:rPr>
            <a:t> </a:t>
          </a:r>
          <a:r>
            <a:rPr lang="fr-FR" sz="1100" b="0" i="0" u="none" strike="noStrike">
              <a:solidFill>
                <a:schemeClr val="dk1"/>
              </a:solidFill>
              <a:latin typeface="+mn-lt"/>
              <a:ea typeface="+mn-ea"/>
              <a:cs typeface="+mn-cs"/>
            </a:rPr>
            <a:t>0,75366148</a:t>
          </a:r>
          <a:r>
            <a:rPr lang="fr-FR"/>
            <a:t> </a:t>
          </a:r>
          <a:r>
            <a:rPr lang="fr-FR" sz="1100" b="0" i="0">
              <a:solidFill>
                <a:schemeClr val="dk1"/>
              </a:solidFill>
              <a:latin typeface="+mn-lt"/>
              <a:ea typeface="+mn-ea"/>
              <a:cs typeface="+mn-cs"/>
            </a:rPr>
            <a:t>(affichage 8 décimales)</a:t>
          </a:r>
          <a:endParaRPr lang="fr-FR" sz="1100" baseline="0">
            <a:solidFill>
              <a:schemeClr val="dk1"/>
            </a:solidFill>
            <a:latin typeface="+mn-lt"/>
            <a:ea typeface="+mn-ea"/>
            <a:cs typeface="+mn-cs"/>
          </a:endParaRPr>
        </a:p>
        <a:p>
          <a:pPr fontAlgn="base"/>
          <a:endParaRPr lang="fr-FR" sz="1100" baseline="0">
            <a:solidFill>
              <a:schemeClr val="dk1"/>
            </a:solidFill>
            <a:latin typeface="+mn-lt"/>
            <a:ea typeface="+mn-ea"/>
            <a:cs typeface="+mn-cs"/>
          </a:endParaRPr>
        </a:p>
        <a:p>
          <a:pPr fontAlgn="base"/>
          <a:endParaRPr lang="fr-FR" sz="1100" baseline="0">
            <a:solidFill>
              <a:schemeClr val="dk1"/>
            </a:solidFill>
            <a:latin typeface="+mn-lt"/>
            <a:ea typeface="+mn-ea"/>
            <a:cs typeface="+mn-cs"/>
          </a:endParaRPr>
        </a:p>
        <a:p>
          <a:r>
            <a:rPr lang="fr-FR" sz="1100" baseline="0">
              <a:solidFill>
                <a:schemeClr val="dk1"/>
              </a:solidFill>
              <a:latin typeface="+mn-lt"/>
              <a:ea typeface="+mn-ea"/>
              <a:cs typeface="+mn-cs"/>
            </a:rPr>
            <a:t>3) CVS (t=mars 2003)=</a:t>
          </a:r>
          <a:r>
            <a:rPr lang="fr-FR" sz="1100">
              <a:solidFill>
                <a:schemeClr val="dk1"/>
              </a:solidFill>
              <a:latin typeface="+mn-lt"/>
              <a:ea typeface="+mn-ea"/>
              <a:cs typeface="+mn-cs"/>
            </a:rPr>
            <a:t> </a:t>
          </a:r>
          <a:r>
            <a:rPr lang="fr-FR" sz="1100" b="0" i="0" u="none" strike="noStrike">
              <a:solidFill>
                <a:schemeClr val="dk1"/>
              </a:solidFill>
              <a:latin typeface="+mn-lt"/>
              <a:ea typeface="+mn-ea"/>
              <a:cs typeface="+mn-cs"/>
            </a:rPr>
            <a:t>3093</a:t>
          </a:r>
          <a:r>
            <a:rPr lang="fr-FR"/>
            <a:t> </a:t>
          </a:r>
          <a:r>
            <a:rPr lang="fr-FR" sz="1100">
              <a:solidFill>
                <a:schemeClr val="dk1"/>
              </a:solidFill>
              <a:latin typeface="+mn-lt"/>
              <a:ea typeface="+mn-ea"/>
              <a:cs typeface="+mn-cs"/>
            </a:rPr>
            <a:t>(affichage 0 décimales)</a:t>
          </a:r>
          <a:endParaRPr lang="fr-FR"/>
        </a:p>
        <a:p>
          <a:endParaRPr lang="fr-FR" sz="1100">
            <a:solidFill>
              <a:schemeClr val="dk1"/>
            </a:solidFill>
            <a:latin typeface="+mn-lt"/>
            <a:ea typeface="+mn-ea"/>
            <a:cs typeface="+mn-cs"/>
          </a:endParaRPr>
        </a:p>
        <a:p>
          <a:endParaRPr lang="fr-FR" sz="1100">
            <a:solidFill>
              <a:schemeClr val="dk1"/>
            </a:solidFill>
            <a:latin typeface="+mn-lt"/>
            <a:ea typeface="+mn-ea"/>
            <a:cs typeface="+mn-cs"/>
          </a:endParaRPr>
        </a:p>
        <a:p>
          <a:r>
            <a:rPr lang="fr-FR" sz="1100" b="1">
              <a:solidFill>
                <a:schemeClr val="dk1"/>
              </a:solidFill>
              <a:latin typeface="+mn-lt"/>
              <a:ea typeface="+mn-ea"/>
              <a:cs typeface="+mn-cs"/>
            </a:rPr>
            <a:t>Questions</a:t>
          </a:r>
          <a:r>
            <a:rPr lang="fr-FR" sz="1100">
              <a:solidFill>
                <a:schemeClr val="dk1"/>
              </a:solidFill>
              <a:latin typeface="+mn-lt"/>
              <a:ea typeface="+mn-ea"/>
              <a:cs typeface="+mn-cs"/>
            </a:rPr>
            <a:t> </a:t>
          </a:r>
          <a:endParaRPr lang="fr-FR"/>
        </a:p>
        <a:p>
          <a:r>
            <a:rPr lang="fr-FR" sz="1100">
              <a:solidFill>
                <a:schemeClr val="dk1"/>
              </a:solidFill>
              <a:latin typeface="+mn-lt"/>
              <a:ea typeface="+mn-ea"/>
              <a:cs typeface="+mn-cs"/>
            </a:rPr>
            <a:t>1) MM12 (t=octobre 2004)= ?  (affichage à 0 décimale) </a:t>
          </a:r>
          <a:r>
            <a:rPr lang="fr-FR" sz="1100" b="0" i="0" u="none" strike="noStrike">
              <a:solidFill>
                <a:schemeClr val="dk1"/>
              </a:solidFill>
              <a:latin typeface="+mn-lt"/>
              <a:ea typeface="+mn-ea"/>
              <a:cs typeface="+mn-cs"/>
            </a:rPr>
            <a:t>3901</a:t>
          </a:r>
          <a:r>
            <a:rPr lang="fr-FR"/>
            <a:t>  </a:t>
          </a:r>
        </a:p>
        <a:p>
          <a:endParaRPr lang="fr-FR" sz="1100">
            <a:solidFill>
              <a:schemeClr val="dk1"/>
            </a:solidFill>
            <a:latin typeface="+mn-lt"/>
            <a:ea typeface="+mn-ea"/>
            <a:cs typeface="+mn-cs"/>
          </a:endParaRPr>
        </a:p>
        <a:p>
          <a:r>
            <a:rPr lang="fr-FR" sz="1100">
              <a:solidFill>
                <a:schemeClr val="dk1"/>
              </a:solidFill>
              <a:latin typeface="+mn-lt"/>
              <a:ea typeface="+mn-ea"/>
              <a:cs typeface="+mn-cs"/>
            </a:rPr>
            <a:t>2) Rapport saisonnier  (t=octobre 2004)= ?  (affichage à 8 décimales) </a:t>
          </a:r>
          <a:r>
            <a:rPr lang="fr-FR" sz="1100" b="0" i="0" u="none" strike="noStrike">
              <a:solidFill>
                <a:schemeClr val="dk1"/>
              </a:solidFill>
              <a:latin typeface="+mn-lt"/>
              <a:ea typeface="+mn-ea"/>
              <a:cs typeface="+mn-cs"/>
            </a:rPr>
            <a:t>1,19416760</a:t>
          </a:r>
          <a:r>
            <a:rPr lang="fr-FR"/>
            <a:t> </a:t>
          </a:r>
        </a:p>
        <a:p>
          <a:endParaRPr lang="fr-FR" sz="1100">
            <a:solidFill>
              <a:schemeClr val="dk1"/>
            </a:solidFill>
            <a:latin typeface="+mn-lt"/>
            <a:ea typeface="+mn-ea"/>
            <a:cs typeface="+mn-cs"/>
          </a:endParaRPr>
        </a:p>
        <a:p>
          <a:r>
            <a:rPr lang="fr-FR" sz="1100">
              <a:solidFill>
                <a:schemeClr val="dk1"/>
              </a:solidFill>
              <a:latin typeface="+mn-lt"/>
              <a:ea typeface="+mn-ea"/>
              <a:cs typeface="+mn-cs"/>
            </a:rPr>
            <a:t>3) Coefficient</a:t>
          </a:r>
          <a:r>
            <a:rPr lang="fr-FR" sz="1100" baseline="0">
              <a:solidFill>
                <a:schemeClr val="dk1"/>
              </a:solidFill>
              <a:latin typeface="+mn-lt"/>
              <a:ea typeface="+mn-ea"/>
              <a:cs typeface="+mn-cs"/>
            </a:rPr>
            <a:t> saisonnier  </a:t>
          </a:r>
          <a:r>
            <a:rPr lang="fr-FR" sz="1100">
              <a:solidFill>
                <a:schemeClr val="dk1"/>
              </a:solidFill>
              <a:latin typeface="+mn-lt"/>
              <a:ea typeface="+mn-ea"/>
              <a:cs typeface="+mn-cs"/>
            </a:rPr>
            <a:t>(t=octobre )= ?  (affichage à 8 décimales) </a:t>
          </a:r>
          <a:r>
            <a:rPr lang="fr-FR" sz="1100" b="0" i="0" u="none" strike="noStrike">
              <a:solidFill>
                <a:schemeClr val="dk1"/>
              </a:solidFill>
              <a:latin typeface="+mn-lt"/>
              <a:ea typeface="+mn-ea"/>
              <a:cs typeface="+mn-cs"/>
            </a:rPr>
            <a:t>1,23143322</a:t>
          </a:r>
          <a:r>
            <a:rPr lang="fr-FR"/>
            <a:t> </a:t>
          </a:r>
        </a:p>
        <a:p>
          <a:endParaRPr lang="fr-FR" sz="1100">
            <a:solidFill>
              <a:schemeClr val="dk1"/>
            </a:solidFill>
            <a:latin typeface="+mn-lt"/>
            <a:ea typeface="+mn-ea"/>
            <a:cs typeface="+mn-cs"/>
          </a:endParaRPr>
        </a:p>
        <a:p>
          <a:r>
            <a:rPr lang="fr-FR" sz="1100">
              <a:solidFill>
                <a:schemeClr val="dk1"/>
              </a:solidFill>
              <a:latin typeface="+mn-lt"/>
              <a:ea typeface="+mn-ea"/>
              <a:cs typeface="+mn-cs"/>
            </a:rPr>
            <a:t>4) Coefficient</a:t>
          </a:r>
          <a:r>
            <a:rPr lang="fr-FR" sz="1100" baseline="0">
              <a:solidFill>
                <a:schemeClr val="dk1"/>
              </a:solidFill>
              <a:latin typeface="+mn-lt"/>
              <a:ea typeface="+mn-ea"/>
              <a:cs typeface="+mn-cs"/>
            </a:rPr>
            <a:t> saisonnier  corrigé </a:t>
          </a:r>
          <a:r>
            <a:rPr lang="fr-FR" sz="1100">
              <a:solidFill>
                <a:schemeClr val="dk1"/>
              </a:solidFill>
              <a:latin typeface="+mn-lt"/>
              <a:ea typeface="+mn-ea"/>
              <a:cs typeface="+mn-cs"/>
            </a:rPr>
            <a:t>(t=octobre )= ?  (affichage à 8 décimale) </a:t>
          </a:r>
          <a:r>
            <a:rPr lang="fr-FR" sz="1100" b="0" i="0" u="none" strike="noStrike">
              <a:solidFill>
                <a:schemeClr val="dk1"/>
              </a:solidFill>
              <a:latin typeface="+mn-lt"/>
              <a:ea typeface="+mn-ea"/>
              <a:cs typeface="+mn-cs"/>
            </a:rPr>
            <a:t>1,23234031</a:t>
          </a:r>
          <a:r>
            <a:rPr lang="fr-FR"/>
            <a:t> </a:t>
          </a:r>
        </a:p>
        <a:p>
          <a:endParaRPr lang="fr-FR" sz="1100">
            <a:solidFill>
              <a:schemeClr val="dk1"/>
            </a:solidFill>
            <a:latin typeface="+mn-lt"/>
            <a:ea typeface="+mn-ea"/>
            <a:cs typeface="+mn-cs"/>
          </a:endParaRPr>
        </a:p>
        <a:p>
          <a:r>
            <a:rPr lang="fr-FR" sz="1100">
              <a:solidFill>
                <a:schemeClr val="dk1"/>
              </a:solidFill>
              <a:latin typeface="+mn-lt"/>
              <a:ea typeface="+mn-ea"/>
              <a:cs typeface="+mn-cs"/>
            </a:rPr>
            <a:t>5) CVS  (t=octobre 2004)= ?  (affichage à 0 décimale) </a:t>
          </a:r>
          <a:r>
            <a:rPr lang="fr-FR" sz="1100" b="0" i="0" u="none" strike="noStrike">
              <a:solidFill>
                <a:schemeClr val="dk1"/>
              </a:solidFill>
              <a:latin typeface="+mn-lt"/>
              <a:ea typeface="+mn-ea"/>
              <a:cs typeface="+mn-cs"/>
            </a:rPr>
            <a:t>3780</a:t>
          </a:r>
          <a:r>
            <a:rPr lang="fr-FR"/>
            <a:t> </a:t>
          </a:r>
          <a:endParaRPr lang="fr-FR" sz="1100">
            <a:solidFill>
              <a:schemeClr val="dk1"/>
            </a:solidFill>
            <a:latin typeface="+mn-lt"/>
            <a:ea typeface="+mn-ea"/>
            <a:cs typeface="+mn-cs"/>
          </a:endParaRP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476250</xdr:colOff>
          <xdr:row>0</xdr:row>
          <xdr:rowOff>714375</xdr:rowOff>
        </xdr:from>
        <xdr:to>
          <xdr:col>5</xdr:col>
          <xdr:colOff>1476375</xdr:colOff>
          <xdr:row>0</xdr:row>
          <xdr:rowOff>1190625</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0</xdr:row>
          <xdr:rowOff>733425</xdr:rowOff>
        </xdr:from>
        <xdr:to>
          <xdr:col>6</xdr:col>
          <xdr:colOff>1114425</xdr:colOff>
          <xdr:row>0</xdr:row>
          <xdr:rowOff>1209675</xdr:rowOff>
        </xdr:to>
        <xdr:sp macro="" textlink="">
          <xdr:nvSpPr>
            <xdr:cNvPr id="3075" name="Object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561974</xdr:colOff>
      <xdr:row>2</xdr:row>
      <xdr:rowOff>76200</xdr:rowOff>
    </xdr:from>
    <xdr:to>
      <xdr:col>11</xdr:col>
      <xdr:colOff>133349</xdr:colOff>
      <xdr:row>38</xdr:row>
      <xdr:rowOff>152400</xdr:rowOff>
    </xdr:to>
    <xdr:sp macro="" textlink="">
      <xdr:nvSpPr>
        <xdr:cNvPr id="2" name="ZoneTexte 1"/>
        <xdr:cNvSpPr txBox="1"/>
      </xdr:nvSpPr>
      <xdr:spPr>
        <a:xfrm>
          <a:off x="561974" y="400050"/>
          <a:ext cx="7953375" cy="590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Réalisation du TP :</a:t>
          </a:r>
        </a:p>
        <a:p>
          <a:endParaRPr lang="fr-FR" sz="1100"/>
        </a:p>
        <a:p>
          <a:r>
            <a:rPr lang="fr-FR" sz="1100"/>
            <a:t> </a:t>
          </a:r>
          <a:r>
            <a:rPr lang="fr-FR" sz="1100" b="1"/>
            <a:t>Question 1 :</a:t>
          </a:r>
        </a:p>
        <a:p>
          <a:endParaRPr lang="fr-FR" sz="1100"/>
        </a:p>
        <a:p>
          <a:r>
            <a:rPr lang="fr-FR" sz="1100"/>
            <a:t>Avant toute chose,</a:t>
          </a:r>
          <a:r>
            <a:rPr lang="fr-FR" sz="1100" baseline="0"/>
            <a:t> il faut organiser la série en copiant les données sources puis en les collant dans une nouvelle feuille en colonne (une colonne année, mois et données)</a:t>
          </a:r>
        </a:p>
        <a:p>
          <a:r>
            <a:rPr lang="fr-FR" sz="1100" baseline="0"/>
            <a:t>Lorsque l'on réalise une MM12, il est impossible de remplir toutes les cases de la colonne : en effet, une MM12 est une moyenne mobile sur 12 mois : c'est à dire que l'on utilise 6,5 mois avant et 6,5 mois après pour avoir notre première donnée sur juillet 2002 (voir formule en D8). Le fait d'utiliser le mois de janvier 2002 et le mois de janvier 2003 mais en leur donnant 2 fois moins d'importance (ces 2 mois comptant pour un seul sur la moyenne réalisée) permet de créer un milieu sur la série utilisée pour créer cette moyenne.</a:t>
          </a:r>
        </a:p>
        <a:p>
          <a:endParaRPr lang="fr-FR" sz="1100" baseline="0"/>
        </a:p>
        <a:p>
          <a:r>
            <a:rPr lang="fr-FR" sz="1100" b="1" baseline="0"/>
            <a:t>Question 2 :</a:t>
          </a:r>
        </a:p>
        <a:p>
          <a:endParaRPr lang="fr-FR" sz="1100" b="1" baseline="0"/>
        </a:p>
        <a:p>
          <a:r>
            <a:rPr lang="fr-FR" sz="1100" baseline="0"/>
            <a:t>Pour créer la série des rapports saisonniers, il suffit de diviser les données brutes par les MM12 correspondantes (formule en E8)</a:t>
          </a:r>
        </a:p>
        <a:p>
          <a:endParaRPr lang="fr-FR" sz="1100" baseline="0"/>
        </a:p>
        <a:p>
          <a:r>
            <a:rPr lang="fr-FR" sz="1100" b="1" baseline="0"/>
            <a:t>Question 3 : </a:t>
          </a:r>
        </a:p>
        <a:p>
          <a:endParaRPr lang="fr-FR" sz="1100" baseline="0"/>
        </a:p>
        <a:p>
          <a:r>
            <a:rPr lang="fr-FR" sz="1100" baseline="0"/>
            <a:t>Pour créer les coefficients saisonniers, il faut utiliser un tableau croisé dynamique : la plage à sélectionner est le tableau TOUT ENTIER (Ici de A1:E49). Il  y a alors plusieures séries à rentrer dans le tableau : il faut mettre en étiquettes de ligne les mois, et en valeur il faut mettre les rapports saisonniers. Il faut ensuite modifier le champ de valeur des rapports saisonniers en sélectionnant la moyenne.</a:t>
          </a:r>
        </a:p>
        <a:p>
          <a:endParaRPr lang="fr-FR" sz="1100" baseline="0"/>
        </a:p>
        <a:p>
          <a:r>
            <a:rPr lang="fr-FR" sz="1100" b="1" baseline="0"/>
            <a:t>Question 4 : </a:t>
          </a:r>
        </a:p>
        <a:p>
          <a:endParaRPr lang="fr-FR" sz="1100" baseline="0"/>
        </a:p>
        <a:p>
          <a:r>
            <a:rPr lang="fr-FR" sz="1100" baseline="0"/>
            <a:t>Pour calculer les coeficients sasisonniers corrigés, i lfaut d'abord copier les résultats des 12 mois obtenu dans le TCD. On calcule ensuite la moyenne de ces 12 mois (moyenne calculé en K30). On calcule ensuite les coefficients saisonniers corrigés en divisant chaque coefficient saisonnier du TCD  par la moyenne calculée en K30.</a:t>
          </a:r>
        </a:p>
        <a:p>
          <a:endParaRPr lang="fr-FR" sz="1100" baseline="0"/>
        </a:p>
        <a:p>
          <a:r>
            <a:rPr lang="fr-FR" sz="1100" b="1" baseline="0"/>
            <a:t>Question 5 :</a:t>
          </a:r>
        </a:p>
        <a:p>
          <a:endParaRPr lang="fr-FR" sz="1100" baseline="0"/>
        </a:p>
        <a:p>
          <a:r>
            <a:rPr lang="fr-FR" sz="1100" baseline="0"/>
            <a:t>Pour la série CVS, il faut au préalable recopier les coefficients saisonniers corrigés dans une nouvelle colonne excel (ici colonne G). Pour obtenir, la série CVS, on divise chaque donnée brute par son coefficient saisonnier corrigé correspondant.</a:t>
          </a:r>
        </a:p>
        <a:p>
          <a:endParaRPr lang="fr-FR" sz="1100" baseline="0"/>
        </a:p>
        <a:p>
          <a:endParaRPr lang="fr-F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b" refreshedDate="42343.551561574073" createdVersion="4" refreshedVersion="4" minRefreshableVersion="3" recordCount="48">
  <cacheSource type="worksheet">
    <worksheetSource ref="A1:E49" sheet="Calculs"/>
  </cacheSource>
  <cacheFields count="5">
    <cacheField name="Année" numFmtId="0">
      <sharedItems containsString="0" containsBlank="1" containsNumber="1" containsInteger="1" minValue="2002" maxValue="2005"/>
    </cacheField>
    <cacheField name="Mois" numFmtId="0">
      <sharedItems count="12">
        <s v="Janvier"/>
        <s v="Février"/>
        <s v="Mars"/>
        <s v="Avril"/>
        <s v="Mai"/>
        <s v="Juin"/>
        <s v="Juillet"/>
        <s v="Août"/>
        <s v="Septembre"/>
        <s v="Octobre"/>
        <s v="Novembre"/>
        <s v="Décembre"/>
      </sharedItems>
    </cacheField>
    <cacheField name="CA Picardie" numFmtId="0">
      <sharedItems containsSemiMixedTypes="0" containsString="0" containsNumber="1" containsInteger="1" minValue="2086" maxValue="5980"/>
    </cacheField>
    <cacheField name="MM12" numFmtId="0">
      <sharedItems containsString="0" containsBlank="1" containsNumber="1" minValue="3125.375" maxValue="4182.2083333333339"/>
    </cacheField>
    <cacheField name="RAPPORT SAISONIERS" numFmtId="0">
      <sharedItems containsString="0" containsBlank="1" containsNumber="1" minValue="0.66641818859485658" maxValue="1.428695962277608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
  <r>
    <n v="2002"/>
    <x v="0"/>
    <n v="3569"/>
    <m/>
    <m/>
  </r>
  <r>
    <m/>
    <x v="1"/>
    <n v="3002"/>
    <m/>
    <m/>
  </r>
  <r>
    <m/>
    <x v="2"/>
    <n v="3485"/>
    <m/>
    <m/>
  </r>
  <r>
    <m/>
    <x v="3"/>
    <n v="2202"/>
    <m/>
    <m/>
  </r>
  <r>
    <m/>
    <x v="4"/>
    <n v="2329"/>
    <m/>
    <m/>
  </r>
  <r>
    <m/>
    <x v="5"/>
    <n v="2791"/>
    <m/>
    <m/>
  </r>
  <r>
    <m/>
    <x v="6"/>
    <n v="2156"/>
    <n v="3126.5416666666665"/>
    <n v="0.68957980729506785"/>
  </r>
  <r>
    <m/>
    <x v="7"/>
    <n v="2086"/>
    <n v="3130.1666666666665"/>
    <n v="0.66641818859485658"/>
  </r>
  <r>
    <m/>
    <x v="8"/>
    <n v="2923"/>
    <n v="3126.6666666666665"/>
    <n v="0.93486140724946698"/>
  </r>
  <r>
    <m/>
    <x v="9"/>
    <n v="4064"/>
    <n v="3125.375"/>
    <n v="1.3003239611246651"/>
  </r>
  <r>
    <m/>
    <x v="10"/>
    <n v="4460"/>
    <n v="3142.4166666666665"/>
    <n v="1.4192898247102814"/>
  </r>
  <r>
    <m/>
    <x v="11"/>
    <n v="4507"/>
    <n v="3154.625"/>
    <n v="1.4286959622776083"/>
  </r>
  <r>
    <n v="2003"/>
    <x v="0"/>
    <n v="3458"/>
    <n v="3172.3333333333335"/>
    <n v="1.0900493853104969"/>
  </r>
  <r>
    <m/>
    <x v="1"/>
    <n v="3200"/>
    <n v="3194.291666666667"/>
    <n v="1.0017870419889645"/>
  </r>
  <r>
    <m/>
    <x v="2"/>
    <n v="3203"/>
    <n v="3203.5833333333335"/>
    <n v="0.99981791223369665"/>
  </r>
  <r>
    <m/>
    <x v="3"/>
    <n v="2453"/>
    <n v="3203"/>
    <n v="0.76584452076178577"/>
  </r>
  <r>
    <m/>
    <x v="4"/>
    <n v="2487"/>
    <n v="3216.416666666667"/>
    <n v="0.77322071663600789"/>
  </r>
  <r>
    <m/>
    <x v="5"/>
    <n v="2926"/>
    <n v="3246.1666666666665"/>
    <n v="0.90137084766647846"/>
  </r>
  <r>
    <m/>
    <x v="6"/>
    <n v="2446"/>
    <n v="3279.4583333333335"/>
    <n v="0.74585487948975315"/>
  </r>
  <r>
    <m/>
    <x v="7"/>
    <n v="2323"/>
    <n v="3315.2083333333335"/>
    <n v="0.70071011122981208"/>
  </r>
  <r>
    <m/>
    <x v="8"/>
    <n v="2909"/>
    <n v="3355.3333333333335"/>
    <n v="0.86697794555930852"/>
  </r>
  <r>
    <m/>
    <x v="9"/>
    <n v="4064"/>
    <n v="3387.2083333333335"/>
    <n v="1.1998081015585598"/>
  </r>
  <r>
    <m/>
    <x v="10"/>
    <n v="4782"/>
    <n v="3413"/>
    <n v="1.4011133899794901"/>
  </r>
  <r>
    <m/>
    <x v="11"/>
    <n v="4899"/>
    <n v="3443.958333333333"/>
    <n v="1.4224910773697903"/>
  </r>
  <r>
    <n v="2004"/>
    <x v="0"/>
    <n v="3865"/>
    <n v="3477.0833333333335"/>
    <n v="1.1115638106650689"/>
  </r>
  <r>
    <m/>
    <x v="1"/>
    <n v="3651"/>
    <n v="3516.5416666666665"/>
    <n v="1.0382359562543693"/>
  </r>
  <r>
    <m/>
    <x v="2"/>
    <n v="3715"/>
    <n v="3567.208333333333"/>
    <n v="1.041430623853854"/>
  </r>
  <r>
    <m/>
    <x v="3"/>
    <n v="2706"/>
    <n v="3620.583333333333"/>
    <n v="0.74739337583722698"/>
  </r>
  <r>
    <m/>
    <x v="4"/>
    <n v="2853"/>
    <n v="3666.375"/>
    <n v="0.77815280760969618"/>
  </r>
  <r>
    <m/>
    <x v="5"/>
    <n v="3303"/>
    <n v="3714"/>
    <n v="0.88933764135702742"/>
  </r>
  <r>
    <m/>
    <x v="6"/>
    <n v="2864"/>
    <n v="3757.2083333333335"/>
    <n v="0.7622680846816674"/>
  </r>
  <r>
    <m/>
    <x v="7"/>
    <n v="2852"/>
    <n v="3804.5833333333335"/>
    <n v="0.74962216624685141"/>
  </r>
  <r>
    <m/>
    <x v="8"/>
    <n v="3596"/>
    <n v="3860.625"/>
    <n v="0.93145539906103292"/>
  </r>
  <r>
    <m/>
    <x v="9"/>
    <n v="4658"/>
    <n v="3900.625"/>
    <n v="1.1941676013459381"/>
  </r>
  <r>
    <m/>
    <x v="10"/>
    <n v="5287"/>
    <n v="3938.9583333333335"/>
    <n v="1.3422330353837202"/>
  </r>
  <r>
    <m/>
    <x v="11"/>
    <n v="5537"/>
    <n v="3982.791666666667"/>
    <n v="1.390230889137644"/>
  </r>
  <r>
    <n v="2005"/>
    <x v="0"/>
    <n v="4264"/>
    <n v="4018.3333333333335"/>
    <n v="1.0611364579012856"/>
  </r>
  <r>
    <m/>
    <x v="1"/>
    <n v="4389"/>
    <n v="4046.2916666666665"/>
    <n v="1.0846968932458734"/>
  </r>
  <r>
    <m/>
    <x v="2"/>
    <n v="4322"/>
    <n v="4064.625"/>
    <n v="1.0633207245440846"/>
  </r>
  <r>
    <m/>
    <x v="3"/>
    <n v="3059"/>
    <n v="4090.958333333333"/>
    <n v="0.74774655490257991"/>
  </r>
  <r>
    <m/>
    <x v="4"/>
    <n v="3420"/>
    <n v="4137.666666666667"/>
    <n v="0.82655280754048166"/>
  </r>
  <r>
    <m/>
    <x v="5"/>
    <n v="3788"/>
    <n v="4182.2083333333339"/>
    <n v="0.90574158389208237"/>
  </r>
  <r>
    <m/>
    <x v="6"/>
    <n v="3232"/>
    <m/>
    <m/>
  </r>
  <r>
    <m/>
    <x v="7"/>
    <n v="3155"/>
    <m/>
    <m/>
  </r>
  <r>
    <m/>
    <x v="8"/>
    <n v="3733"/>
    <m/>
    <m/>
  </r>
  <r>
    <m/>
    <x v="9"/>
    <n v="5153"/>
    <m/>
    <m/>
  </r>
  <r>
    <m/>
    <x v="10"/>
    <n v="5913"/>
    <m/>
    <m/>
  </r>
  <r>
    <m/>
    <x v="11"/>
    <n v="598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4"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J3:K16" firstHeaderRow="1" firstDataRow="1" firstDataCol="1"/>
  <pivotFields count="5">
    <pivotField showAll="0"/>
    <pivotField axis="axisRow" showAll="0">
      <items count="13">
        <item x="0"/>
        <item x="1"/>
        <item x="2"/>
        <item x="3"/>
        <item x="4"/>
        <item x="5"/>
        <item x="6"/>
        <item x="7"/>
        <item x="8"/>
        <item x="9"/>
        <item x="10"/>
        <item x="11"/>
        <item t="default"/>
      </items>
    </pivotField>
    <pivotField showAll="0"/>
    <pivotField showAll="0"/>
    <pivotField dataField="1" showAll="0"/>
  </pivotFields>
  <rowFields count="1">
    <field x="1"/>
  </rowFields>
  <rowItems count="13">
    <i>
      <x/>
    </i>
    <i>
      <x v="1"/>
    </i>
    <i>
      <x v="2"/>
    </i>
    <i>
      <x v="3"/>
    </i>
    <i>
      <x v="4"/>
    </i>
    <i>
      <x v="5"/>
    </i>
    <i>
      <x v="6"/>
    </i>
    <i>
      <x v="7"/>
    </i>
    <i>
      <x v="8"/>
    </i>
    <i>
      <x v="9"/>
    </i>
    <i>
      <x v="10"/>
    </i>
    <i>
      <x v="11"/>
    </i>
    <i t="grand">
      <x/>
    </i>
  </rowItems>
  <colItems count="1">
    <i/>
  </colItems>
  <dataFields count="1">
    <dataField name="Moyenne de RAPPORT SAISONIERS" fld="4" subtotal="average" baseField="0" baseItem="1634872"/>
  </dataFields>
  <formats count="5">
    <format dxfId="4">
      <pivotArea collapsedLevelsAreSubtotals="1" fieldPosition="0">
        <references count="1">
          <reference field="1" count="0"/>
        </references>
      </pivotArea>
    </format>
    <format dxfId="3">
      <pivotArea collapsedLevelsAreSubtotals="1" fieldPosition="0">
        <references count="1">
          <reference field="1" count="1">
            <x v="9"/>
          </reference>
        </references>
      </pivotArea>
    </format>
    <format dxfId="2">
      <pivotArea type="all" dataOnly="0" outline="0"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C30" sqref="C30"/>
    </sheetView>
  </sheetViews>
  <sheetFormatPr baseColWidth="10" defaultRowHeight="12.75" x14ac:dyDescent="0.2"/>
  <sheetData>
    <row r="1" spans="1:13" x14ac:dyDescent="0.2">
      <c r="A1" s="1" t="s">
        <v>12</v>
      </c>
    </row>
    <row r="2" spans="1:13" x14ac:dyDescent="0.2">
      <c r="B2" s="1" t="s">
        <v>0</v>
      </c>
      <c r="C2" s="1" t="s">
        <v>1</v>
      </c>
      <c r="D2" s="1" t="s">
        <v>2</v>
      </c>
      <c r="E2" s="1" t="s">
        <v>3</v>
      </c>
      <c r="F2" s="1" t="s">
        <v>4</v>
      </c>
      <c r="G2" s="1" t="s">
        <v>5</v>
      </c>
      <c r="H2" s="1" t="s">
        <v>6</v>
      </c>
      <c r="I2" s="1" t="s">
        <v>7</v>
      </c>
      <c r="J2" s="1" t="s">
        <v>8</v>
      </c>
      <c r="K2" s="1" t="s">
        <v>9</v>
      </c>
      <c r="L2" s="1" t="s">
        <v>10</v>
      </c>
      <c r="M2" s="1" t="s">
        <v>11</v>
      </c>
    </row>
    <row r="3" spans="1:13" x14ac:dyDescent="0.2">
      <c r="A3">
        <v>2002</v>
      </c>
      <c r="B3">
        <v>3569</v>
      </c>
      <c r="C3">
        <v>3002</v>
      </c>
      <c r="D3">
        <v>3485</v>
      </c>
      <c r="E3">
        <v>2202</v>
      </c>
      <c r="F3">
        <v>2329</v>
      </c>
      <c r="G3">
        <v>2791</v>
      </c>
      <c r="H3">
        <v>2156</v>
      </c>
      <c r="I3">
        <v>2086</v>
      </c>
      <c r="J3">
        <v>2923</v>
      </c>
      <c r="K3">
        <v>4064</v>
      </c>
      <c r="L3">
        <v>4460</v>
      </c>
      <c r="M3">
        <v>4507</v>
      </c>
    </row>
    <row r="4" spans="1:13" x14ac:dyDescent="0.2">
      <c r="A4">
        <v>2003</v>
      </c>
      <c r="B4">
        <v>3458</v>
      </c>
      <c r="C4">
        <v>3200</v>
      </c>
      <c r="D4">
        <v>3203</v>
      </c>
      <c r="E4">
        <v>2453</v>
      </c>
      <c r="F4">
        <v>2487</v>
      </c>
      <c r="G4">
        <v>2926</v>
      </c>
      <c r="H4">
        <v>2446</v>
      </c>
      <c r="I4">
        <v>2323</v>
      </c>
      <c r="J4">
        <v>2909</v>
      </c>
      <c r="K4">
        <v>4064</v>
      </c>
      <c r="L4">
        <v>4782</v>
      </c>
      <c r="M4">
        <v>4899</v>
      </c>
    </row>
    <row r="5" spans="1:13" x14ac:dyDescent="0.2">
      <c r="A5">
        <v>2004</v>
      </c>
      <c r="B5">
        <v>3865</v>
      </c>
      <c r="C5">
        <v>3651</v>
      </c>
      <c r="D5">
        <v>3715</v>
      </c>
      <c r="E5">
        <v>2706</v>
      </c>
      <c r="F5">
        <v>2853</v>
      </c>
      <c r="G5">
        <v>3303</v>
      </c>
      <c r="H5">
        <v>2864</v>
      </c>
      <c r="I5">
        <v>2852</v>
      </c>
      <c r="J5">
        <v>3596</v>
      </c>
      <c r="K5">
        <v>4658</v>
      </c>
      <c r="L5">
        <v>5287</v>
      </c>
      <c r="M5">
        <v>5537</v>
      </c>
    </row>
    <row r="6" spans="1:13" x14ac:dyDescent="0.2">
      <c r="A6">
        <v>2005</v>
      </c>
      <c r="B6">
        <v>4264</v>
      </c>
      <c r="C6">
        <v>4389</v>
      </c>
      <c r="D6">
        <v>4322</v>
      </c>
      <c r="E6">
        <v>3059</v>
      </c>
      <c r="F6">
        <v>3420</v>
      </c>
      <c r="G6">
        <v>3788</v>
      </c>
      <c r="H6">
        <v>3232</v>
      </c>
      <c r="I6">
        <v>3155</v>
      </c>
      <c r="J6">
        <v>3733</v>
      </c>
      <c r="K6">
        <v>5153</v>
      </c>
      <c r="L6">
        <v>5913</v>
      </c>
      <c r="M6">
        <v>5980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I16" sqref="I16"/>
    </sheetView>
  </sheetViews>
  <sheetFormatPr baseColWidth="10"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1"/>
  <sheetViews>
    <sheetView tabSelected="1" workbookViewId="0">
      <selection activeCell="L43" sqref="L43"/>
    </sheetView>
  </sheetViews>
  <sheetFormatPr baseColWidth="10" defaultRowHeight="12.75" x14ac:dyDescent="0.2"/>
  <cols>
    <col min="3" max="3" width="13.140625" customWidth="1"/>
    <col min="5" max="5" width="23.28515625" customWidth="1"/>
    <col min="6" max="6" width="26" customWidth="1"/>
    <col min="7" max="7" width="24" customWidth="1"/>
    <col min="8" max="8" width="22.7109375" customWidth="1"/>
    <col min="10" max="10" width="21.140625" customWidth="1"/>
    <col min="11" max="11" width="34.28515625" bestFit="1" customWidth="1"/>
  </cols>
  <sheetData>
    <row r="1" spans="1:11" ht="32.25" customHeight="1" x14ac:dyDescent="0.2">
      <c r="A1" s="15" t="s">
        <v>13</v>
      </c>
      <c r="B1" s="2" t="s">
        <v>14</v>
      </c>
      <c r="C1" s="16" t="s">
        <v>12</v>
      </c>
      <c r="D1" s="2" t="s">
        <v>15</v>
      </c>
      <c r="E1" s="16" t="s">
        <v>16</v>
      </c>
      <c r="F1" s="10" t="s">
        <v>21</v>
      </c>
      <c r="G1" s="17" t="s">
        <v>22</v>
      </c>
      <c r="H1" s="2" t="s">
        <v>23</v>
      </c>
    </row>
    <row r="2" spans="1:11" ht="13.5" thickBot="1" x14ac:dyDescent="0.25">
      <c r="A2" s="18">
        <v>2002</v>
      </c>
      <c r="B2" s="3" t="s">
        <v>0</v>
      </c>
      <c r="C2" s="19">
        <v>3569</v>
      </c>
      <c r="D2" s="6"/>
      <c r="E2" s="20"/>
      <c r="F2" s="11">
        <v>1.0875832179589504</v>
      </c>
      <c r="G2" s="19">
        <v>1.0883843445851955</v>
      </c>
      <c r="H2" s="7">
        <f>C2/G2</f>
        <v>3279.1724887959645</v>
      </c>
    </row>
    <row r="3" spans="1:11" x14ac:dyDescent="0.2">
      <c r="A3" s="18"/>
      <c r="B3" s="3" t="s">
        <v>1</v>
      </c>
      <c r="C3" s="19">
        <v>3002</v>
      </c>
      <c r="D3" s="6"/>
      <c r="E3" s="20"/>
      <c r="F3" s="11">
        <v>1.0415732971630691</v>
      </c>
      <c r="G3" s="19">
        <v>1.0423405323389752</v>
      </c>
      <c r="H3" s="7">
        <f t="shared" ref="H3:H49" si="0">C3/G3</f>
        <v>2880.0568594062233</v>
      </c>
      <c r="J3" s="37" t="s">
        <v>18</v>
      </c>
      <c r="K3" s="39" t="s">
        <v>17</v>
      </c>
    </row>
    <row r="4" spans="1:11" x14ac:dyDescent="0.2">
      <c r="A4" s="18"/>
      <c r="B4" s="3" t="s">
        <v>2</v>
      </c>
      <c r="C4" s="19">
        <v>3485</v>
      </c>
      <c r="D4" s="6"/>
      <c r="E4" s="20"/>
      <c r="F4" s="11">
        <v>1.034856420210545</v>
      </c>
      <c r="G4" s="19">
        <v>1.0356187076556633</v>
      </c>
      <c r="H4" s="7">
        <f t="shared" si="0"/>
        <v>3365.1381287704012</v>
      </c>
      <c r="J4" s="29" t="s">
        <v>0</v>
      </c>
      <c r="K4" s="32">
        <v>1.0875832179589504</v>
      </c>
    </row>
    <row r="5" spans="1:11" x14ac:dyDescent="0.2">
      <c r="A5" s="18"/>
      <c r="B5" s="3" t="s">
        <v>3</v>
      </c>
      <c r="C5" s="19">
        <v>2202</v>
      </c>
      <c r="D5" s="6"/>
      <c r="E5" s="20"/>
      <c r="F5" s="11">
        <v>0.75366148383386422</v>
      </c>
      <c r="G5" s="19">
        <v>0.75421663977219122</v>
      </c>
      <c r="H5" s="7">
        <f t="shared" si="0"/>
        <v>2919.5855459581312</v>
      </c>
      <c r="J5" s="29" t="s">
        <v>1</v>
      </c>
      <c r="K5" s="32">
        <v>1.0415732971630691</v>
      </c>
    </row>
    <row r="6" spans="1:11" x14ac:dyDescent="0.2">
      <c r="A6" s="18"/>
      <c r="B6" s="3" t="s">
        <v>4</v>
      </c>
      <c r="C6" s="19">
        <v>2329</v>
      </c>
      <c r="D6" s="6"/>
      <c r="E6" s="20"/>
      <c r="F6" s="11">
        <v>0.79264211059539524</v>
      </c>
      <c r="G6" s="19">
        <v>0.79322598012316603</v>
      </c>
      <c r="H6" s="7">
        <f t="shared" si="0"/>
        <v>2936.1115979060228</v>
      </c>
      <c r="J6" s="29" t="s">
        <v>2</v>
      </c>
      <c r="K6" s="32">
        <v>1.034856420210545</v>
      </c>
    </row>
    <row r="7" spans="1:11" x14ac:dyDescent="0.2">
      <c r="A7" s="18"/>
      <c r="B7" s="3" t="s">
        <v>5</v>
      </c>
      <c r="C7" s="19">
        <v>2791</v>
      </c>
      <c r="D7" s="6"/>
      <c r="E7" s="20"/>
      <c r="F7" s="11">
        <v>0.89881669097186279</v>
      </c>
      <c r="G7" s="19">
        <v>0.8994787699478537</v>
      </c>
      <c r="H7" s="7">
        <f t="shared" si="0"/>
        <v>3102.9081433037104</v>
      </c>
      <c r="J7" s="29" t="s">
        <v>3</v>
      </c>
      <c r="K7" s="32">
        <v>0.75366148383386422</v>
      </c>
    </row>
    <row r="8" spans="1:11" x14ac:dyDescent="0.2">
      <c r="A8" s="18"/>
      <c r="B8" s="3" t="s">
        <v>6</v>
      </c>
      <c r="C8" s="19">
        <v>2156</v>
      </c>
      <c r="D8" s="7">
        <f>SUM(C3:C13)/12+(C2+C14)/24</f>
        <v>3126.5416666666665</v>
      </c>
      <c r="E8" s="21">
        <f>C8/D8</f>
        <v>0.68957980729506785</v>
      </c>
      <c r="F8" s="11">
        <v>0.73256759048882947</v>
      </c>
      <c r="G8" s="19">
        <v>0.733107208416519</v>
      </c>
      <c r="H8" s="7">
        <f t="shared" si="0"/>
        <v>2940.9068349728414</v>
      </c>
      <c r="J8" s="29" t="s">
        <v>4</v>
      </c>
      <c r="K8" s="32">
        <v>0.79264211059539524</v>
      </c>
    </row>
    <row r="9" spans="1:11" x14ac:dyDescent="0.2">
      <c r="A9" s="18"/>
      <c r="B9" s="3" t="s">
        <v>7</v>
      </c>
      <c r="C9" s="19">
        <v>2086</v>
      </c>
      <c r="D9" s="7">
        <f t="shared" ref="D9:D43" si="1">SUM(C4:C14)/12+(C3+C15)/24</f>
        <v>3130.1666666666665</v>
      </c>
      <c r="E9" s="21">
        <f t="shared" ref="E9:E43" si="2">C9/D9</f>
        <v>0.66641818859485658</v>
      </c>
      <c r="F9" s="11">
        <v>0.70558348869050669</v>
      </c>
      <c r="G9" s="19">
        <v>0.70610322981053775</v>
      </c>
      <c r="H9" s="7">
        <f t="shared" si="0"/>
        <v>2954.2422579765248</v>
      </c>
      <c r="J9" s="29" t="s">
        <v>5</v>
      </c>
      <c r="K9" s="32">
        <v>0.89881669097186279</v>
      </c>
    </row>
    <row r="10" spans="1:11" x14ac:dyDescent="0.2">
      <c r="A10" s="18"/>
      <c r="B10" s="3" t="s">
        <v>8</v>
      </c>
      <c r="C10" s="19">
        <v>2923</v>
      </c>
      <c r="D10" s="7">
        <f t="shared" si="1"/>
        <v>3126.6666666666665</v>
      </c>
      <c r="E10" s="21">
        <f t="shared" si="2"/>
        <v>0.93486140724946698</v>
      </c>
      <c r="F10" s="11">
        <v>0.91109825062326955</v>
      </c>
      <c r="G10" s="19">
        <v>0.911769376340959</v>
      </c>
      <c r="H10" s="7">
        <f t="shared" si="0"/>
        <v>3205.8545459492761</v>
      </c>
      <c r="J10" s="29" t="s">
        <v>6</v>
      </c>
      <c r="K10" s="32">
        <v>0.73256759048882947</v>
      </c>
    </row>
    <row r="11" spans="1:11" x14ac:dyDescent="0.2">
      <c r="A11" s="18"/>
      <c r="B11" s="3" t="s">
        <v>9</v>
      </c>
      <c r="C11" s="19">
        <v>4064</v>
      </c>
      <c r="D11" s="7">
        <f t="shared" si="1"/>
        <v>3125.375</v>
      </c>
      <c r="E11" s="21">
        <f t="shared" si="2"/>
        <v>1.3003239611246651</v>
      </c>
      <c r="F11" s="11">
        <v>1.2314332213430543</v>
      </c>
      <c r="G11" s="19">
        <v>1.2323403095784835</v>
      </c>
      <c r="H11" s="7">
        <f t="shared" si="0"/>
        <v>3297.7903655444597</v>
      </c>
      <c r="J11" s="29" t="s">
        <v>7</v>
      </c>
      <c r="K11" s="32">
        <v>0.70558348869050669</v>
      </c>
    </row>
    <row r="12" spans="1:11" x14ac:dyDescent="0.2">
      <c r="A12" s="18"/>
      <c r="B12" s="3" t="s">
        <v>10</v>
      </c>
      <c r="C12" s="19">
        <v>4460</v>
      </c>
      <c r="D12" s="7">
        <f t="shared" si="1"/>
        <v>3142.4166666666665</v>
      </c>
      <c r="E12" s="21">
        <f t="shared" si="2"/>
        <v>1.4192898247102814</v>
      </c>
      <c r="F12" s="11">
        <v>1.3875454166911638</v>
      </c>
      <c r="G12" s="19">
        <v>1.3885674990110086</v>
      </c>
      <c r="H12" s="7">
        <f t="shared" si="0"/>
        <v>3211.9432459542545</v>
      </c>
      <c r="J12" s="29" t="s">
        <v>8</v>
      </c>
      <c r="K12" s="32">
        <v>0.91109825062326955</v>
      </c>
    </row>
    <row r="13" spans="1:11" x14ac:dyDescent="0.2">
      <c r="A13" s="18"/>
      <c r="B13" s="3" t="s">
        <v>11</v>
      </c>
      <c r="C13" s="19">
        <v>4507</v>
      </c>
      <c r="D13" s="7">
        <f t="shared" si="1"/>
        <v>3154.625</v>
      </c>
      <c r="E13" s="21">
        <f t="shared" si="2"/>
        <v>1.4286959622776083</v>
      </c>
      <c r="F13" s="11">
        <v>1.413805976261681</v>
      </c>
      <c r="G13" s="19">
        <v>1.4148474024194453</v>
      </c>
      <c r="H13" s="7">
        <f t="shared" si="0"/>
        <v>3185.5025441562466</v>
      </c>
      <c r="J13" s="29" t="s">
        <v>9</v>
      </c>
      <c r="K13" s="33">
        <v>1.2314332213430543</v>
      </c>
    </row>
    <row r="14" spans="1:11" x14ac:dyDescent="0.2">
      <c r="A14" s="18">
        <v>2003</v>
      </c>
      <c r="B14" s="3" t="s">
        <v>0</v>
      </c>
      <c r="C14" s="19">
        <v>3458</v>
      </c>
      <c r="D14" s="7">
        <f t="shared" si="1"/>
        <v>3172.3333333333335</v>
      </c>
      <c r="E14" s="21">
        <f t="shared" si="2"/>
        <v>1.0900493853104969</v>
      </c>
      <c r="F14" s="11">
        <v>1.0875832179589504</v>
      </c>
      <c r="G14" s="19">
        <v>1.0883843445851955</v>
      </c>
      <c r="H14" s="7">
        <f t="shared" si="0"/>
        <v>3177.1864573427974</v>
      </c>
      <c r="J14" s="29" t="s">
        <v>10</v>
      </c>
      <c r="K14" s="32">
        <v>1.3875454166911638</v>
      </c>
    </row>
    <row r="15" spans="1:11" x14ac:dyDescent="0.2">
      <c r="A15" s="18"/>
      <c r="B15" s="3" t="s">
        <v>1</v>
      </c>
      <c r="C15" s="19">
        <v>3200</v>
      </c>
      <c r="D15" s="7">
        <f t="shared" si="1"/>
        <v>3194.291666666667</v>
      </c>
      <c r="E15" s="21">
        <f t="shared" si="2"/>
        <v>1.0017870419889645</v>
      </c>
      <c r="F15" s="11">
        <v>1.0415732971630691</v>
      </c>
      <c r="G15" s="19">
        <v>1.0423405323389752</v>
      </c>
      <c r="H15" s="7">
        <f t="shared" si="0"/>
        <v>3070.0139740506047</v>
      </c>
      <c r="J15" s="29" t="s">
        <v>11</v>
      </c>
      <c r="K15" s="32">
        <v>1.413805976261681</v>
      </c>
    </row>
    <row r="16" spans="1:11" ht="13.5" thickBot="1" x14ac:dyDescent="0.25">
      <c r="A16" s="18"/>
      <c r="B16" s="3" t="s">
        <v>2</v>
      </c>
      <c r="C16" s="19">
        <v>3203</v>
      </c>
      <c r="D16" s="7">
        <f t="shared" si="1"/>
        <v>3203.5833333333335</v>
      </c>
      <c r="E16" s="21">
        <f t="shared" si="2"/>
        <v>0.99981791223369665</v>
      </c>
      <c r="F16" s="11">
        <v>1.034856420210545</v>
      </c>
      <c r="G16" s="19">
        <v>1.0356187076556633</v>
      </c>
      <c r="H16" s="7">
        <f t="shared" si="0"/>
        <v>3092.8371381496686</v>
      </c>
      <c r="J16" s="38" t="s">
        <v>19</v>
      </c>
      <c r="K16" s="13">
        <v>0.9992639304026828</v>
      </c>
    </row>
    <row r="17" spans="1:11" x14ac:dyDescent="0.2">
      <c r="A17" s="18"/>
      <c r="B17" s="3" t="s">
        <v>3</v>
      </c>
      <c r="C17" s="19">
        <v>2453</v>
      </c>
      <c r="D17" s="7">
        <f t="shared" si="1"/>
        <v>3203</v>
      </c>
      <c r="E17" s="21">
        <f t="shared" si="2"/>
        <v>0.76584452076178577</v>
      </c>
      <c r="F17" s="11">
        <v>0.75366148383386422</v>
      </c>
      <c r="G17" s="19">
        <v>0.75421663977219122</v>
      </c>
      <c r="H17" s="7">
        <f t="shared" si="0"/>
        <v>3252.3811735855111</v>
      </c>
    </row>
    <row r="18" spans="1:11" x14ac:dyDescent="0.2">
      <c r="A18" s="18"/>
      <c r="B18" s="3" t="s">
        <v>4</v>
      </c>
      <c r="C18" s="19">
        <v>2487</v>
      </c>
      <c r="D18" s="7">
        <f t="shared" si="1"/>
        <v>3216.416666666667</v>
      </c>
      <c r="E18" s="21">
        <f t="shared" si="2"/>
        <v>0.77322071663600789</v>
      </c>
      <c r="F18" s="11">
        <v>0.79264211059539524</v>
      </c>
      <c r="G18" s="19">
        <v>0.79322598012316603</v>
      </c>
      <c r="H18" s="7">
        <f t="shared" si="0"/>
        <v>3135.2982155398363</v>
      </c>
    </row>
    <row r="19" spans="1:11" ht="13.5" thickBot="1" x14ac:dyDescent="0.25">
      <c r="A19" s="18"/>
      <c r="B19" s="3" t="s">
        <v>5</v>
      </c>
      <c r="C19" s="19">
        <v>2926</v>
      </c>
      <c r="D19" s="7">
        <f t="shared" si="1"/>
        <v>3246.1666666666665</v>
      </c>
      <c r="E19" s="21">
        <f t="shared" si="2"/>
        <v>0.90137084766647846</v>
      </c>
      <c r="F19" s="11">
        <v>0.89881669097186279</v>
      </c>
      <c r="G19" s="19">
        <v>0.8994787699478537</v>
      </c>
      <c r="H19" s="7">
        <f t="shared" si="0"/>
        <v>3252.9950653194755</v>
      </c>
    </row>
    <row r="20" spans="1:11" ht="13.5" thickBot="1" x14ac:dyDescent="0.25">
      <c r="A20" s="18"/>
      <c r="B20" s="3" t="s">
        <v>6</v>
      </c>
      <c r="C20" s="19">
        <v>2446</v>
      </c>
      <c r="D20" s="7">
        <f t="shared" si="1"/>
        <v>3279.4583333333335</v>
      </c>
      <c r="E20" s="21">
        <f t="shared" si="2"/>
        <v>0.74585487948975315</v>
      </c>
      <c r="F20" s="11">
        <v>0.73256759048882947</v>
      </c>
      <c r="G20" s="19">
        <v>0.733107208416519</v>
      </c>
      <c r="H20" s="7">
        <f t="shared" si="0"/>
        <v>3336.4833573022124</v>
      </c>
      <c r="J20" s="40" t="s">
        <v>25</v>
      </c>
      <c r="K20" s="41"/>
    </row>
    <row r="21" spans="1:11" ht="13.5" thickBot="1" x14ac:dyDescent="0.25">
      <c r="A21" s="18"/>
      <c r="B21" s="3" t="s">
        <v>7</v>
      </c>
      <c r="C21" s="19">
        <v>2323</v>
      </c>
      <c r="D21" s="7">
        <f t="shared" si="1"/>
        <v>3315.2083333333335</v>
      </c>
      <c r="E21" s="21">
        <f t="shared" si="2"/>
        <v>0.70071011122981208</v>
      </c>
      <c r="F21" s="11">
        <v>0.70558348869050669</v>
      </c>
      <c r="G21" s="19">
        <v>0.70610322981053775</v>
      </c>
      <c r="H21" s="7">
        <f t="shared" si="0"/>
        <v>3289.8872316775969</v>
      </c>
    </row>
    <row r="22" spans="1:11" x14ac:dyDescent="0.2">
      <c r="A22" s="18"/>
      <c r="B22" s="3" t="s">
        <v>8</v>
      </c>
      <c r="C22" s="19">
        <v>2909</v>
      </c>
      <c r="D22" s="7">
        <f t="shared" si="1"/>
        <v>3355.3333333333335</v>
      </c>
      <c r="E22" s="21">
        <f t="shared" si="2"/>
        <v>0.86697794555930852</v>
      </c>
      <c r="F22" s="11">
        <v>0.91109825062326955</v>
      </c>
      <c r="G22" s="19">
        <v>0.911769376340959</v>
      </c>
      <c r="H22" s="7">
        <f t="shared" si="0"/>
        <v>3190.4997858934125</v>
      </c>
      <c r="J22" s="28" t="s">
        <v>0</v>
      </c>
      <c r="K22" s="31">
        <v>1.0875832179589504</v>
      </c>
    </row>
    <row r="23" spans="1:11" x14ac:dyDescent="0.2">
      <c r="A23" s="18"/>
      <c r="B23" s="3" t="s">
        <v>9</v>
      </c>
      <c r="C23" s="19">
        <v>4064</v>
      </c>
      <c r="D23" s="7">
        <f t="shared" si="1"/>
        <v>3387.2083333333335</v>
      </c>
      <c r="E23" s="21">
        <f t="shared" si="2"/>
        <v>1.1998081015585598</v>
      </c>
      <c r="F23" s="11">
        <v>1.2314332213430543</v>
      </c>
      <c r="G23" s="19">
        <v>1.2323403095784835</v>
      </c>
      <c r="H23" s="7">
        <f t="shared" si="0"/>
        <v>3297.7903655444597</v>
      </c>
      <c r="J23" s="29" t="s">
        <v>1</v>
      </c>
      <c r="K23" s="32">
        <v>1.0415732971630691</v>
      </c>
    </row>
    <row r="24" spans="1:11" x14ac:dyDescent="0.2">
      <c r="A24" s="18"/>
      <c r="B24" s="3" t="s">
        <v>10</v>
      </c>
      <c r="C24" s="19">
        <v>4782</v>
      </c>
      <c r="D24" s="7">
        <f t="shared" si="1"/>
        <v>3413</v>
      </c>
      <c r="E24" s="21">
        <f t="shared" si="2"/>
        <v>1.4011133899794901</v>
      </c>
      <c r="F24" s="11">
        <v>1.3875454166911638</v>
      </c>
      <c r="G24" s="19">
        <v>1.3885674990110086</v>
      </c>
      <c r="H24" s="7">
        <f t="shared" si="0"/>
        <v>3443.8369063123869</v>
      </c>
      <c r="J24" s="29" t="s">
        <v>2</v>
      </c>
      <c r="K24" s="32">
        <v>1.034856420210545</v>
      </c>
    </row>
    <row r="25" spans="1:11" x14ac:dyDescent="0.2">
      <c r="A25" s="18"/>
      <c r="B25" s="3" t="s">
        <v>11</v>
      </c>
      <c r="C25" s="19">
        <v>4899</v>
      </c>
      <c r="D25" s="7">
        <f t="shared" si="1"/>
        <v>3443.958333333333</v>
      </c>
      <c r="E25" s="21">
        <f t="shared" si="2"/>
        <v>1.4224910773697903</v>
      </c>
      <c r="F25" s="11">
        <v>1.413805976261681</v>
      </c>
      <c r="G25" s="19">
        <v>1.4148474024194453</v>
      </c>
      <c r="H25" s="7">
        <f t="shared" si="0"/>
        <v>3462.564225387498</v>
      </c>
      <c r="J25" s="29" t="s">
        <v>3</v>
      </c>
      <c r="K25" s="32">
        <v>0.75366148383386422</v>
      </c>
    </row>
    <row r="26" spans="1:11" x14ac:dyDescent="0.2">
      <c r="A26" s="18">
        <v>2004</v>
      </c>
      <c r="B26" s="3" t="s">
        <v>0</v>
      </c>
      <c r="C26" s="19">
        <v>3865</v>
      </c>
      <c r="D26" s="7">
        <f t="shared" si="1"/>
        <v>3477.0833333333335</v>
      </c>
      <c r="E26" s="21">
        <f t="shared" si="2"/>
        <v>1.1115638106650689</v>
      </c>
      <c r="F26" s="11">
        <v>1.0875832179589504</v>
      </c>
      <c r="G26" s="19">
        <v>1.0883843445851955</v>
      </c>
      <c r="H26" s="7">
        <f t="shared" si="0"/>
        <v>3551.1352393377424</v>
      </c>
      <c r="J26" s="29" t="s">
        <v>4</v>
      </c>
      <c r="K26" s="32">
        <v>0.79264211059539524</v>
      </c>
    </row>
    <row r="27" spans="1:11" x14ac:dyDescent="0.2">
      <c r="A27" s="18"/>
      <c r="B27" s="3" t="s">
        <v>1</v>
      </c>
      <c r="C27" s="19">
        <v>3651</v>
      </c>
      <c r="D27" s="7">
        <f t="shared" si="1"/>
        <v>3516.5416666666665</v>
      </c>
      <c r="E27" s="21">
        <f t="shared" si="2"/>
        <v>1.0382359562543693</v>
      </c>
      <c r="F27" s="11">
        <v>1.0415732971630691</v>
      </c>
      <c r="G27" s="19">
        <v>1.0423405323389752</v>
      </c>
      <c r="H27" s="7">
        <f t="shared" si="0"/>
        <v>3502.6940685183617</v>
      </c>
      <c r="J27" s="29" t="s">
        <v>5</v>
      </c>
      <c r="K27" s="32">
        <v>0.89881669097186279</v>
      </c>
    </row>
    <row r="28" spans="1:11" x14ac:dyDescent="0.2">
      <c r="A28" s="18"/>
      <c r="B28" s="3" t="s">
        <v>2</v>
      </c>
      <c r="C28" s="19">
        <v>3715</v>
      </c>
      <c r="D28" s="7">
        <f t="shared" si="1"/>
        <v>3567.208333333333</v>
      </c>
      <c r="E28" s="21">
        <f t="shared" si="2"/>
        <v>1.041430623853854</v>
      </c>
      <c r="F28" s="11">
        <v>1.034856420210545</v>
      </c>
      <c r="G28" s="19">
        <v>1.0356187076556633</v>
      </c>
      <c r="H28" s="7">
        <f t="shared" si="0"/>
        <v>3587.2275892057505</v>
      </c>
      <c r="J28" s="29" t="s">
        <v>6</v>
      </c>
      <c r="K28" s="32">
        <v>0.73256759048882947</v>
      </c>
    </row>
    <row r="29" spans="1:11" x14ac:dyDescent="0.2">
      <c r="A29" s="18"/>
      <c r="B29" s="3" t="s">
        <v>3</v>
      </c>
      <c r="C29" s="19">
        <v>2706</v>
      </c>
      <c r="D29" s="7">
        <f t="shared" si="1"/>
        <v>3620.583333333333</v>
      </c>
      <c r="E29" s="21">
        <f t="shared" si="2"/>
        <v>0.74739337583722698</v>
      </c>
      <c r="F29" s="11">
        <v>0.75366148383386422</v>
      </c>
      <c r="G29" s="19">
        <v>0.75421663977219122</v>
      </c>
      <c r="H29" s="7">
        <f t="shared" si="0"/>
        <v>3587.8285592019538</v>
      </c>
      <c r="J29" s="29" t="s">
        <v>7</v>
      </c>
      <c r="K29" s="32">
        <v>0.70558348869050669</v>
      </c>
    </row>
    <row r="30" spans="1:11" x14ac:dyDescent="0.2">
      <c r="A30" s="18"/>
      <c r="B30" s="3" t="s">
        <v>4</v>
      </c>
      <c r="C30" s="19">
        <v>2853</v>
      </c>
      <c r="D30" s="7">
        <f t="shared" si="1"/>
        <v>3666.375</v>
      </c>
      <c r="E30" s="21">
        <f t="shared" si="2"/>
        <v>0.77815280760969618</v>
      </c>
      <c r="F30" s="11">
        <v>0.79264211059539524</v>
      </c>
      <c r="G30" s="19">
        <v>0.79322598012316603</v>
      </c>
      <c r="H30" s="7">
        <f t="shared" si="0"/>
        <v>3596.7051905649992</v>
      </c>
      <c r="J30" s="29" t="s">
        <v>8</v>
      </c>
      <c r="K30" s="32">
        <v>0.91109825062326955</v>
      </c>
    </row>
    <row r="31" spans="1:11" x14ac:dyDescent="0.2">
      <c r="A31" s="18"/>
      <c r="B31" s="3" t="s">
        <v>5</v>
      </c>
      <c r="C31" s="19">
        <v>3303</v>
      </c>
      <c r="D31" s="7">
        <f t="shared" si="1"/>
        <v>3714</v>
      </c>
      <c r="E31" s="21">
        <f t="shared" si="2"/>
        <v>0.88933764135702742</v>
      </c>
      <c r="F31" s="11">
        <v>0.89881669097186279</v>
      </c>
      <c r="G31" s="19">
        <v>0.8994787699478537</v>
      </c>
      <c r="H31" s="7">
        <f t="shared" si="0"/>
        <v>3672.1266919857239</v>
      </c>
      <c r="J31" s="29" t="s">
        <v>9</v>
      </c>
      <c r="K31" s="33">
        <v>1.2314332213430543</v>
      </c>
    </row>
    <row r="32" spans="1:11" x14ac:dyDescent="0.2">
      <c r="A32" s="18"/>
      <c r="B32" s="3" t="s">
        <v>6</v>
      </c>
      <c r="C32" s="19">
        <v>2864</v>
      </c>
      <c r="D32" s="7">
        <f t="shared" si="1"/>
        <v>3757.2083333333335</v>
      </c>
      <c r="E32" s="21">
        <f t="shared" si="2"/>
        <v>0.7622680846816674</v>
      </c>
      <c r="F32" s="11">
        <v>0.73256759048882947</v>
      </c>
      <c r="G32" s="19">
        <v>0.733107208416519</v>
      </c>
      <c r="H32" s="7">
        <f t="shared" si="0"/>
        <v>3906.6591722459266</v>
      </c>
      <c r="J32" s="29" t="s">
        <v>10</v>
      </c>
      <c r="K32" s="32">
        <v>1.3875454166911638</v>
      </c>
    </row>
    <row r="33" spans="1:11" x14ac:dyDescent="0.2">
      <c r="A33" s="18"/>
      <c r="B33" s="3" t="s">
        <v>7</v>
      </c>
      <c r="C33" s="19">
        <v>2852</v>
      </c>
      <c r="D33" s="7">
        <f t="shared" si="1"/>
        <v>3804.5833333333335</v>
      </c>
      <c r="E33" s="21">
        <f t="shared" si="2"/>
        <v>0.74962216624685141</v>
      </c>
      <c r="F33" s="11">
        <v>0.70558348869050669</v>
      </c>
      <c r="G33" s="19">
        <v>0.70610322981053775</v>
      </c>
      <c r="H33" s="7">
        <f t="shared" si="0"/>
        <v>4039.0694725546732</v>
      </c>
      <c r="J33" s="29" t="s">
        <v>11</v>
      </c>
      <c r="K33" s="32">
        <v>1.413805976261681</v>
      </c>
    </row>
    <row r="34" spans="1:11" ht="13.5" thickBot="1" x14ac:dyDescent="0.25">
      <c r="A34" s="18"/>
      <c r="B34" s="3" t="s">
        <v>8</v>
      </c>
      <c r="C34" s="19">
        <v>3596</v>
      </c>
      <c r="D34" s="7">
        <f t="shared" si="1"/>
        <v>3860.625</v>
      </c>
      <c r="E34" s="21">
        <f t="shared" si="2"/>
        <v>0.93145539906103292</v>
      </c>
      <c r="F34" s="11">
        <v>0.91109825062326955</v>
      </c>
      <c r="G34" s="19">
        <v>0.911769376340959</v>
      </c>
      <c r="H34" s="7">
        <f t="shared" si="0"/>
        <v>3943.9797972061574</v>
      </c>
      <c r="J34" s="35" t="s">
        <v>20</v>
      </c>
      <c r="K34" s="36">
        <f>AVERAGE(K22:K33)</f>
        <v>0.9992639304026828</v>
      </c>
    </row>
    <row r="35" spans="1:11" x14ac:dyDescent="0.2">
      <c r="A35" s="22"/>
      <c r="B35" s="4" t="s">
        <v>9</v>
      </c>
      <c r="C35" s="23">
        <v>4658</v>
      </c>
      <c r="D35" s="8">
        <f t="shared" si="1"/>
        <v>3900.625</v>
      </c>
      <c r="E35" s="24">
        <f t="shared" si="2"/>
        <v>1.1941676013459381</v>
      </c>
      <c r="F35" s="12">
        <v>1.2314332213430543</v>
      </c>
      <c r="G35" s="23">
        <v>1.2323403095784835</v>
      </c>
      <c r="H35" s="8">
        <f t="shared" si="0"/>
        <v>3779.8000794060272</v>
      </c>
    </row>
    <row r="36" spans="1:11" ht="13.5" thickBot="1" x14ac:dyDescent="0.25">
      <c r="A36" s="18"/>
      <c r="B36" s="3" t="s">
        <v>10</v>
      </c>
      <c r="C36" s="19">
        <v>5287</v>
      </c>
      <c r="D36" s="7">
        <f t="shared" si="1"/>
        <v>3938.9583333333335</v>
      </c>
      <c r="E36" s="21">
        <f t="shared" si="2"/>
        <v>1.3422330353837202</v>
      </c>
      <c r="F36" s="11">
        <v>1.3875454166911638</v>
      </c>
      <c r="G36" s="19">
        <v>1.3885674990110086</v>
      </c>
      <c r="H36" s="7">
        <f t="shared" si="0"/>
        <v>3807.5210630852339</v>
      </c>
    </row>
    <row r="37" spans="1:11" ht="13.5" thickBot="1" x14ac:dyDescent="0.25">
      <c r="A37" s="18"/>
      <c r="B37" s="3" t="s">
        <v>11</v>
      </c>
      <c r="C37" s="19">
        <v>5537</v>
      </c>
      <c r="D37" s="7">
        <f t="shared" si="1"/>
        <v>3982.791666666667</v>
      </c>
      <c r="E37" s="21">
        <f t="shared" si="2"/>
        <v>1.390230889137644</v>
      </c>
      <c r="F37" s="11">
        <v>1.413805976261681</v>
      </c>
      <c r="G37" s="19">
        <v>1.4148474024194453</v>
      </c>
      <c r="H37" s="7">
        <f t="shared" si="0"/>
        <v>3913.496247391422</v>
      </c>
      <c r="J37" s="40" t="s">
        <v>22</v>
      </c>
      <c r="K37" s="41"/>
    </row>
    <row r="38" spans="1:11" ht="13.5" thickBot="1" x14ac:dyDescent="0.25">
      <c r="A38" s="18">
        <v>2005</v>
      </c>
      <c r="B38" s="3" t="s">
        <v>0</v>
      </c>
      <c r="C38" s="19">
        <v>4264</v>
      </c>
      <c r="D38" s="7">
        <f t="shared" si="1"/>
        <v>4018.3333333333335</v>
      </c>
      <c r="E38" s="21">
        <f t="shared" si="2"/>
        <v>1.0611364579012856</v>
      </c>
      <c r="F38" s="11">
        <v>1.0875832179589504</v>
      </c>
      <c r="G38" s="19">
        <v>1.0883843445851955</v>
      </c>
      <c r="H38" s="7">
        <f t="shared" si="0"/>
        <v>3917.7336767234497</v>
      </c>
    </row>
    <row r="39" spans="1:11" x14ac:dyDescent="0.2">
      <c r="A39" s="18"/>
      <c r="B39" s="3" t="s">
        <v>1</v>
      </c>
      <c r="C39" s="19">
        <v>4389</v>
      </c>
      <c r="D39" s="7">
        <f t="shared" si="1"/>
        <v>4046.2916666666665</v>
      </c>
      <c r="E39" s="21">
        <f t="shared" si="2"/>
        <v>1.0846968932458734</v>
      </c>
      <c r="F39" s="11">
        <v>1.0415732971630691</v>
      </c>
      <c r="G39" s="19">
        <v>1.0423405323389752</v>
      </c>
      <c r="H39" s="7">
        <f t="shared" si="0"/>
        <v>4210.7160412837829</v>
      </c>
      <c r="J39" s="28" t="s">
        <v>0</v>
      </c>
      <c r="K39" s="31">
        <f>K22/$K$34</f>
        <v>1.0883843445851955</v>
      </c>
    </row>
    <row r="40" spans="1:11" x14ac:dyDescent="0.2">
      <c r="A40" s="18"/>
      <c r="B40" s="3" t="s">
        <v>2</v>
      </c>
      <c r="C40" s="19">
        <v>4322</v>
      </c>
      <c r="D40" s="7">
        <f t="shared" si="1"/>
        <v>4064.625</v>
      </c>
      <c r="E40" s="21">
        <f t="shared" si="2"/>
        <v>1.0633207245440846</v>
      </c>
      <c r="F40" s="11">
        <v>1.034856420210545</v>
      </c>
      <c r="G40" s="19">
        <v>1.0356187076556633</v>
      </c>
      <c r="H40" s="7">
        <f t="shared" si="0"/>
        <v>4173.3506434851288</v>
      </c>
      <c r="J40" s="29" t="s">
        <v>1</v>
      </c>
      <c r="K40" s="32">
        <f>K23/$K$34</f>
        <v>1.0423405323389752</v>
      </c>
    </row>
    <row r="41" spans="1:11" x14ac:dyDescent="0.2">
      <c r="A41" s="18"/>
      <c r="B41" s="3" t="s">
        <v>3</v>
      </c>
      <c r="C41" s="19">
        <v>3059</v>
      </c>
      <c r="D41" s="7">
        <f t="shared" si="1"/>
        <v>4090.958333333333</v>
      </c>
      <c r="E41" s="21">
        <f t="shared" si="2"/>
        <v>0.74774655490257991</v>
      </c>
      <c r="F41" s="11">
        <v>0.75366148383386422</v>
      </c>
      <c r="G41" s="19">
        <v>0.75421663977219122</v>
      </c>
      <c r="H41" s="7">
        <f t="shared" si="0"/>
        <v>4055.8638442715364</v>
      </c>
      <c r="J41" s="29" t="s">
        <v>2</v>
      </c>
      <c r="K41" s="32">
        <f>K24/$K$34</f>
        <v>1.0356187076556633</v>
      </c>
    </row>
    <row r="42" spans="1:11" x14ac:dyDescent="0.2">
      <c r="A42" s="18"/>
      <c r="B42" s="3" t="s">
        <v>4</v>
      </c>
      <c r="C42" s="19">
        <v>3420</v>
      </c>
      <c r="D42" s="7">
        <f t="shared" si="1"/>
        <v>4137.666666666667</v>
      </c>
      <c r="E42" s="21">
        <f t="shared" si="2"/>
        <v>0.82655280754048166</v>
      </c>
      <c r="F42" s="11">
        <v>0.79264211059539524</v>
      </c>
      <c r="G42" s="19">
        <v>0.79322598012316603</v>
      </c>
      <c r="H42" s="7">
        <f t="shared" si="0"/>
        <v>4311.5077994154562</v>
      </c>
      <c r="J42" s="29" t="s">
        <v>3</v>
      </c>
      <c r="K42" s="32">
        <f>K25/$K$34</f>
        <v>0.75421663977219122</v>
      </c>
    </row>
    <row r="43" spans="1:11" x14ac:dyDescent="0.2">
      <c r="A43" s="18"/>
      <c r="B43" s="3" t="s">
        <v>5</v>
      </c>
      <c r="C43" s="19">
        <v>3788</v>
      </c>
      <c r="D43" s="7">
        <f t="shared" si="1"/>
        <v>4182.2083333333339</v>
      </c>
      <c r="E43" s="21">
        <f t="shared" si="2"/>
        <v>0.90574158389208237</v>
      </c>
      <c r="F43" s="11">
        <v>0.89881669097186279</v>
      </c>
      <c r="G43" s="19">
        <v>0.8994787699478537</v>
      </c>
      <c r="H43" s="7">
        <f t="shared" si="0"/>
        <v>4211.3278562645846</v>
      </c>
      <c r="J43" s="29" t="s">
        <v>4</v>
      </c>
      <c r="K43" s="32">
        <f>K26/$K$34</f>
        <v>0.79322598012316603</v>
      </c>
    </row>
    <row r="44" spans="1:11" x14ac:dyDescent="0.2">
      <c r="A44" s="18"/>
      <c r="B44" s="3" t="s">
        <v>6</v>
      </c>
      <c r="C44" s="19">
        <v>3232</v>
      </c>
      <c r="D44" s="6"/>
      <c r="E44" s="20"/>
      <c r="F44" s="11">
        <v>0.73256759048882947</v>
      </c>
      <c r="G44" s="19">
        <v>0.733107208416519</v>
      </c>
      <c r="H44" s="7">
        <f t="shared" si="0"/>
        <v>4408.6321385121628</v>
      </c>
      <c r="J44" s="29" t="s">
        <v>5</v>
      </c>
      <c r="K44" s="32">
        <f>K27/$K$34</f>
        <v>0.8994787699478537</v>
      </c>
    </row>
    <row r="45" spans="1:11" x14ac:dyDescent="0.2">
      <c r="A45" s="18"/>
      <c r="B45" s="3" t="s">
        <v>7</v>
      </c>
      <c r="C45" s="19">
        <v>3155</v>
      </c>
      <c r="D45" s="6"/>
      <c r="E45" s="20"/>
      <c r="F45" s="11">
        <v>0.70558348869050669</v>
      </c>
      <c r="G45" s="19">
        <v>0.70610322981053775</v>
      </c>
      <c r="H45" s="7">
        <f t="shared" si="0"/>
        <v>4468.1851984256646</v>
      </c>
      <c r="J45" s="29" t="s">
        <v>6</v>
      </c>
      <c r="K45" s="32">
        <f>K28/$K$34</f>
        <v>0.733107208416519</v>
      </c>
    </row>
    <row r="46" spans="1:11" x14ac:dyDescent="0.2">
      <c r="A46" s="18"/>
      <c r="B46" s="3" t="s">
        <v>8</v>
      </c>
      <c r="C46" s="19">
        <v>3733</v>
      </c>
      <c r="D46" s="6"/>
      <c r="E46" s="20"/>
      <c r="F46" s="11">
        <v>0.91109825062326955</v>
      </c>
      <c r="G46" s="19">
        <v>0.911769376340959</v>
      </c>
      <c r="H46" s="7">
        <f t="shared" si="0"/>
        <v>4094.2370920385388</v>
      </c>
      <c r="J46" s="29" t="s">
        <v>7</v>
      </c>
      <c r="K46" s="32">
        <f>K29/$K$34</f>
        <v>0.70610322981053775</v>
      </c>
    </row>
    <row r="47" spans="1:11" x14ac:dyDescent="0.2">
      <c r="A47" s="18"/>
      <c r="B47" s="3" t="s">
        <v>9</v>
      </c>
      <c r="C47" s="19">
        <v>5153</v>
      </c>
      <c r="D47" s="6"/>
      <c r="E47" s="20"/>
      <c r="F47" s="11">
        <v>1.2314332213430543</v>
      </c>
      <c r="G47" s="19">
        <v>1.2323403095784835</v>
      </c>
      <c r="H47" s="7">
        <f t="shared" si="0"/>
        <v>4181.4748409573331</v>
      </c>
      <c r="J47" s="29" t="s">
        <v>8</v>
      </c>
      <c r="K47" s="32">
        <f>K30/$K$34</f>
        <v>0.911769376340959</v>
      </c>
    </row>
    <row r="48" spans="1:11" x14ac:dyDescent="0.2">
      <c r="A48" s="18"/>
      <c r="B48" s="3" t="s">
        <v>10</v>
      </c>
      <c r="C48" s="19">
        <v>5913</v>
      </c>
      <c r="D48" s="6"/>
      <c r="E48" s="20"/>
      <c r="F48" s="11">
        <v>1.3875454166911638</v>
      </c>
      <c r="G48" s="19">
        <v>1.3885674990110086</v>
      </c>
      <c r="H48" s="7">
        <f t="shared" si="0"/>
        <v>4258.3453841541495</v>
      </c>
      <c r="J48" s="29" t="s">
        <v>9</v>
      </c>
      <c r="K48" s="33">
        <f>K31/$K$34</f>
        <v>1.2323403095784835</v>
      </c>
    </row>
    <row r="49" spans="1:11" ht="13.5" thickBot="1" x14ac:dyDescent="0.25">
      <c r="A49" s="25"/>
      <c r="B49" s="5" t="s">
        <v>11</v>
      </c>
      <c r="C49" s="26">
        <v>5980</v>
      </c>
      <c r="D49" s="9"/>
      <c r="E49" s="27"/>
      <c r="F49" s="13">
        <v>1.413805976261681</v>
      </c>
      <c r="G49" s="26">
        <v>1.4148474024194453</v>
      </c>
      <c r="H49" s="14">
        <f t="shared" si="0"/>
        <v>4226.6042187828616</v>
      </c>
      <c r="J49" s="29" t="s">
        <v>10</v>
      </c>
      <c r="K49" s="32">
        <f>K32/$K$34</f>
        <v>1.3885674990110086</v>
      </c>
    </row>
    <row r="50" spans="1:11" x14ac:dyDescent="0.2">
      <c r="J50" s="29" t="s">
        <v>11</v>
      </c>
      <c r="K50" s="32">
        <f>K33/$K$34</f>
        <v>1.4148474024194453</v>
      </c>
    </row>
    <row r="51" spans="1:11" ht="13.5" thickBot="1" x14ac:dyDescent="0.25">
      <c r="J51" s="30" t="s">
        <v>24</v>
      </c>
      <c r="K51" s="34">
        <f>AVERAGE(K39:K50)</f>
        <v>0.99999999999999967</v>
      </c>
    </row>
  </sheetData>
  <mergeCells count="2">
    <mergeCell ref="J20:K20"/>
    <mergeCell ref="J37:K37"/>
  </mergeCell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DSMT4" shapeId="3074" r:id="rId5">
          <objectPr defaultSize="0" autoPict="0" r:id="rId6">
            <anchor moveWithCells="1" sizeWithCells="1">
              <from>
                <xdr:col>5</xdr:col>
                <xdr:colOff>476250</xdr:colOff>
                <xdr:row>1</xdr:row>
                <xdr:rowOff>0</xdr:rowOff>
              </from>
              <to>
                <xdr:col>5</xdr:col>
                <xdr:colOff>1476375</xdr:colOff>
                <xdr:row>1</xdr:row>
                <xdr:rowOff>0</xdr:rowOff>
              </to>
            </anchor>
          </objectPr>
        </oleObject>
      </mc:Choice>
      <mc:Fallback>
        <oleObject progId="Equation.DSMT4" shapeId="3074" r:id="rId5"/>
      </mc:Fallback>
    </mc:AlternateContent>
    <mc:AlternateContent xmlns:mc="http://schemas.openxmlformats.org/markup-compatibility/2006">
      <mc:Choice Requires="x14">
        <oleObject progId="Equation.DSMT4" shapeId="3075" r:id="rId7">
          <objectPr defaultSize="0" autoPict="0" r:id="rId8">
            <anchor moveWithCells="1" sizeWithCells="1">
              <from>
                <xdr:col>6</xdr:col>
                <xdr:colOff>114300</xdr:colOff>
                <xdr:row>1</xdr:row>
                <xdr:rowOff>0</xdr:rowOff>
              </from>
              <to>
                <xdr:col>6</xdr:col>
                <xdr:colOff>1114425</xdr:colOff>
                <xdr:row>1</xdr:row>
                <xdr:rowOff>0</xdr:rowOff>
              </to>
            </anchor>
          </objectPr>
        </oleObject>
      </mc:Choice>
      <mc:Fallback>
        <oleObject progId="Equation.DSMT4" shapeId="3075"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3" sqref="L23"/>
    </sheetView>
  </sheetViews>
  <sheetFormatPr baseColWidth="10"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Données source</vt:lpstr>
      <vt:lpstr>Sujet</vt:lpstr>
      <vt:lpstr>Calculs</vt:lpstr>
      <vt:lpstr>Démarche</vt:lpstr>
    </vt:vector>
  </TitlesOfParts>
  <Company>Iecs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Iecs</dc:creator>
  <cp:lastModifiedBy>Seb</cp:lastModifiedBy>
  <cp:lastPrinted>2011-04-13T17:09:10Z</cp:lastPrinted>
  <dcterms:created xsi:type="dcterms:W3CDTF">2006-03-08T15:28:08Z</dcterms:created>
  <dcterms:modified xsi:type="dcterms:W3CDTF">2015-12-05T13:40:56Z</dcterms:modified>
</cp:coreProperties>
</file>